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9285D98E-68B6-4B2A-B065-01E74A6FB9CE}" xr6:coauthVersionLast="41" xr6:coauthVersionMax="41" xr10:uidLastSave="{00000000-0000-0000-0000-000000000000}"/>
  <bookViews>
    <workbookView xWindow="-120" yWindow="-120" windowWidth="29040" windowHeight="17580" xr2:uid="{26E17C86-7662-4883-B6D3-AE7A6F466301}"/>
  </bookViews>
  <sheets>
    <sheet name="MBOP_2010" sheetId="1" r:id="rId1"/>
  </sheets>
  <externalReferences>
    <externalReference r:id="rId2"/>
  </externalReferences>
  <definedNames>
    <definedName name="_04330">[1]Indirect!$B$46:$IV$46</definedName>
    <definedName name="_04611">[1]Indirect!$B$93:$IV$93</definedName>
    <definedName name="_04612">[1]Indirect!$B$94:$IV$94</definedName>
    <definedName name="_04613">[1]Indirect!$B$95:$IV$95</definedName>
    <definedName name="_04614">[1]Indirect!$B$96:$IV$96</definedName>
    <definedName name="_04615">[1]Indirect!$B$97:$IV$97</definedName>
    <definedName name="_04616">[1]Indirect!$B$98:$IV$98</definedName>
    <definedName name="_04617">[1]Indirect!$B$99:$IV$99</definedName>
    <definedName name="_04618">[1]Indirect!$B$100:$IV$100</definedName>
    <definedName name="_04620">[1]Indirect!$B$101:$IV$101</definedName>
    <definedName name="_04622">[1]Indirect!$B$102:$IV$102</definedName>
    <definedName name="_04628">[1]Indirect!$B$104:$IV$104</definedName>
    <definedName name="_04629">[1]Indirect!$B$105:$IV$105</definedName>
    <definedName name="_04640">[1]Indirect!$B$111:$IV$111</definedName>
    <definedName name="_04645">[1]Indirect!$B$112:$IV$112</definedName>
    <definedName name="_04690">[1]Indirect!$B$115:$IV$115</definedName>
    <definedName name="_04695">[1]Indirect!$B$116:$IV$116</definedName>
    <definedName name="_05330">[1]Indirect!$B$142:$IV$142</definedName>
    <definedName name="_05611">[1]Indirect!$B$189:$IV$189</definedName>
    <definedName name="_05612">[1]Indirect!$B$190:$IV$190</definedName>
    <definedName name="_05613">[1]Indirect!$B$191:$IV$191</definedName>
    <definedName name="_05614">[1]Indirect!$B$192:$IV$192</definedName>
    <definedName name="_05615">[1]Indirect!$B$193:$IV$193</definedName>
    <definedName name="_05616">[1]Indirect!$B$194:$IV$194</definedName>
    <definedName name="_05617">[1]Indirect!$B$195:$IV$195</definedName>
    <definedName name="_05618">[1]Indirect!$B$196:$IV$196</definedName>
    <definedName name="_05620">[1]Indirect!$B$197:$IV$197</definedName>
    <definedName name="_05622">[1]Indirect!$B$198:$IV$198</definedName>
    <definedName name="_05628">[1]Indirect!$B$200:$IV$200</definedName>
    <definedName name="_05629">[1]Indirect!$B$201:$IV$201</definedName>
    <definedName name="_05640">[1]Indirect!$B$207:$IV$207</definedName>
    <definedName name="_05645">[1]Indirect!$B$208:$IV$208</definedName>
    <definedName name="_05690">[1]Indirect!$B$211:$IV$211</definedName>
    <definedName name="_05695">[1]Indirect!$B$212:$IV$212</definedName>
    <definedName name="_06330">[1]Indirect!$B$247:$IV$247</definedName>
    <definedName name="_06611">[1]Indirect!$B$294:$IV$294</definedName>
    <definedName name="_06612">[1]Indirect!$B$295:$IV$295</definedName>
    <definedName name="_06613">[1]Indirect!$B$296:$IV$296</definedName>
    <definedName name="_06614">[1]Indirect!$B$297:$IV$297</definedName>
    <definedName name="_06615">[1]Indirect!$B$298:$IV$298</definedName>
    <definedName name="_06616">[1]Indirect!$B$299:$IV$299</definedName>
    <definedName name="_06617">[1]Indirect!$B$300:$IV$300</definedName>
    <definedName name="_06618">[1]Indirect!$B$301:$IV$301</definedName>
    <definedName name="_06620">[1]Indirect!$B$302:$IV$302</definedName>
    <definedName name="_06622">[1]Indirect!$B$303:$IV$303</definedName>
    <definedName name="_06628">[1]Indirect!$B$305:$IV$305</definedName>
    <definedName name="_06629">[1]Indirect!$B$306:$IV$306</definedName>
    <definedName name="_06637">[1]Indirect!$B$311:$IV$311</definedName>
    <definedName name="_06640">[1]Indirect!$B$312:$IV$312</definedName>
    <definedName name="_06645">[1]Indirect!$B$313:$IV$313</definedName>
    <definedName name="_06690">[1]Indirect!$B$316:$IV$316</definedName>
    <definedName name="_06695">[1]Indirect!$B$317:$IV$317</definedName>
    <definedName name="_18102">[1]Indirect!$B$443:$IV$443</definedName>
    <definedName name="I_sum">[1]Indirect!$H$1:$H$65536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H13" i="1"/>
  <c r="AG13" i="1"/>
  <c r="AI13" i="1" s="1"/>
  <c r="AE13" i="1"/>
  <c r="AD13" i="1"/>
  <c r="AB13" i="1"/>
  <c r="AA13" i="1"/>
  <c r="Y13" i="1"/>
  <c r="X13" i="1"/>
  <c r="V13" i="1"/>
  <c r="U13" i="1"/>
  <c r="W13" i="1" s="1"/>
  <c r="S13" i="1"/>
  <c r="R13" i="1"/>
  <c r="P13" i="1"/>
  <c r="O13" i="1"/>
  <c r="M13" i="1"/>
  <c r="L13" i="1"/>
  <c r="J13" i="1"/>
  <c r="I13" i="1"/>
  <c r="G13" i="1"/>
  <c r="F13" i="1"/>
  <c r="D13" i="1"/>
  <c r="C13" i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H6" i="1"/>
  <c r="AG6" i="1"/>
  <c r="AE6" i="1"/>
  <c r="AD6" i="1"/>
  <c r="AB6" i="1"/>
  <c r="AA6" i="1"/>
  <c r="Y6" i="1"/>
  <c r="X6" i="1"/>
  <c r="V6" i="1"/>
  <c r="U6" i="1"/>
  <c r="S6" i="1"/>
  <c r="R6" i="1"/>
  <c r="P6" i="1"/>
  <c r="O6" i="1"/>
  <c r="M6" i="1"/>
  <c r="L6" i="1"/>
  <c r="J6" i="1"/>
  <c r="I6" i="1"/>
  <c r="K6" i="1" s="1"/>
  <c r="G6" i="1"/>
  <c r="F6" i="1"/>
  <c r="D6" i="1"/>
  <c r="C6" i="1"/>
  <c r="E6" i="1" s="1"/>
  <c r="T6" i="1" l="1"/>
  <c r="H13" i="1"/>
  <c r="AL13" i="1"/>
  <c r="Z6" i="1"/>
  <c r="N13" i="1"/>
  <c r="W6" i="1"/>
  <c r="W19" i="1" s="1"/>
  <c r="AC6" i="1"/>
  <c r="AI6" i="1"/>
  <c r="AI19" i="1" s="1"/>
  <c r="K13" i="1"/>
  <c r="Q13" i="1"/>
  <c r="Q19" i="1" s="1"/>
  <c r="AF13" i="1"/>
  <c r="H6" i="1"/>
  <c r="H19" i="1" s="1"/>
  <c r="N6" i="1"/>
  <c r="E13" i="1"/>
  <c r="E19" i="1" s="1"/>
  <c r="T13" i="1"/>
  <c r="T19" i="1" s="1"/>
  <c r="Z13" i="1"/>
  <c r="K19" i="1"/>
  <c r="Z19" i="1"/>
  <c r="Q6" i="1"/>
  <c r="AF6" i="1"/>
  <c r="AL6" i="1"/>
  <c r="AL19" i="1" s="1"/>
  <c r="AC13" i="1"/>
  <c r="N19" i="1"/>
  <c r="AF19" i="1" l="1"/>
  <c r="AC19" i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<sst xmlns="http://schemas.openxmlformats.org/spreadsheetml/2006/main" count="112" uniqueCount="45">
  <si>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</si>
  <si>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</si>
  <si>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August</t>
  </si>
  <si>
    <t>September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</si>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</sst>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vertical="center"/>
    </xf>
    <xf numFmtId="0" fontId="3" fillId="0" borderId="0" xfId="1" applyFont="1" applyFill="1" applyBorder="1"/>
    <xf numFmtId="0" fontId="4" fillId="0" borderId="0" xfId="1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 applyFill="1" applyBorder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right"/>
    </xf>
    <xf numFmtId="0" fontId="6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Fill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9" fillId="2" borderId="3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vertical="center"/>
    </xf>
  </cellXfs>
  <cellStyles count="4">
    <cellStyle name="Normal" xfId="0" builtinId="0"/>
    <cellStyle name="Normal 3" xfId="3" xr:uid="{3133083B-16DD-4718-8D67-8F3C737DD152}"/>
    <cellStyle name="Normal 7" xfId="1" xr:uid="{A6F26D75-8DF0-4B45-822C-029DC80A3D54}"/>
    <cellStyle name="Normal_Booklet 2011_euro17_WGES_2011_280" xfId="2" xr:uid="{806F292D-26E9-492A-A1CB-3F2AC135EC60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Plachta/B&#218;+F&#218;_apr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Sheet1"/>
      <sheetName val="Indir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H2" t="str">
            <v>I_sum</v>
          </cell>
        </row>
        <row r="3">
          <cell r="H3">
            <v>20822.629378999998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80</v>
          </cell>
        </row>
        <row r="9">
          <cell r="H9">
            <v>75.099999999999994</v>
          </cell>
        </row>
        <row r="10">
          <cell r="H10">
            <v>60.3</v>
          </cell>
        </row>
        <row r="11">
          <cell r="H11">
            <v>12</v>
          </cell>
        </row>
        <row r="12">
          <cell r="H12">
            <v>1.5350220165236363</v>
          </cell>
        </row>
        <row r="13">
          <cell r="H13">
            <v>0</v>
          </cell>
        </row>
        <row r="14">
          <cell r="H14">
            <v>1.2146310380828151</v>
          </cell>
        </row>
        <row r="15">
          <cell r="H15">
            <v>6.0292764318713896</v>
          </cell>
        </row>
        <row r="16">
          <cell r="H16">
            <v>107.95981180439691</v>
          </cell>
        </row>
        <row r="17">
          <cell r="H17">
            <v>148.99948584966452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11.16984318455965</v>
          </cell>
        </row>
        <row r="21">
          <cell r="H21">
            <v>2.7435471436583936</v>
          </cell>
        </row>
        <row r="22">
          <cell r="H22">
            <v>2.3303468771022819</v>
          </cell>
        </row>
        <row r="23">
          <cell r="H23">
            <v>10.554584773308067</v>
          </cell>
        </row>
        <row r="24">
          <cell r="H24">
            <v>0</v>
          </cell>
        </row>
        <row r="25">
          <cell r="H25">
            <v>1.5813065859131923E-2</v>
          </cell>
        </row>
        <row r="26">
          <cell r="H26">
            <v>97.489834746347114</v>
          </cell>
        </row>
        <row r="27">
          <cell r="H27">
            <v>6.4569331524404419</v>
          </cell>
        </row>
        <row r="28">
          <cell r="H28">
            <v>2.9232047487384301</v>
          </cell>
        </row>
        <row r="29">
          <cell r="H29">
            <v>38.595049655054929</v>
          </cell>
        </row>
        <row r="30">
          <cell r="H30">
            <v>48.370114762632511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35.238525518252395</v>
          </cell>
        </row>
        <row r="35">
          <cell r="H35">
            <v>0.30569251984890894</v>
          </cell>
        </row>
        <row r="36">
          <cell r="H36">
            <v>0</v>
          </cell>
        </row>
        <row r="37">
          <cell r="H37">
            <v>251.12226450872237</v>
          </cell>
        </row>
        <row r="38">
          <cell r="H38">
            <v>0.82371221088064051</v>
          </cell>
        </row>
        <row r="39">
          <cell r="H39">
            <v>9.8166170469205305</v>
          </cell>
        </row>
        <row r="40">
          <cell r="H40">
            <v>32.929573280808512</v>
          </cell>
        </row>
        <row r="41">
          <cell r="H41">
            <v>40.01739881643504</v>
          </cell>
        </row>
        <row r="42">
          <cell r="H42">
            <v>20.358835546077408</v>
          </cell>
        </row>
        <row r="43">
          <cell r="H43">
            <v>0</v>
          </cell>
        </row>
        <row r="44">
          <cell r="H44">
            <v>22.792051162338627</v>
          </cell>
        </row>
        <row r="45">
          <cell r="H45">
            <v>0</v>
          </cell>
        </row>
        <row r="46">
          <cell r="B46" t="str">
            <v>Dev (NBS) 12-12</v>
          </cell>
          <cell r="C46" t="str">
            <v>Neživotné poistenie</v>
          </cell>
          <cell r="D46">
            <v>330</v>
          </cell>
          <cell r="E46" t="str">
            <v>3</v>
          </cell>
          <cell r="F46">
            <v>29.867640312287119</v>
          </cell>
          <cell r="G46">
            <v>8.7687216746093561</v>
          </cell>
          <cell r="H46">
            <v>38.636361986896475</v>
          </cell>
          <cell r="I46">
            <v>15.967491998654106</v>
          </cell>
          <cell r="J46">
            <v>2.6205721617954558</v>
          </cell>
          <cell r="K46">
            <v>18.588064160449562</v>
          </cell>
          <cell r="L46">
            <v>28.541360332579877</v>
          </cell>
          <cell r="M46">
            <v>-0.69153551473322494</v>
          </cell>
          <cell r="N46">
            <v>29.232895847313102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1.9748292904136586E-2</v>
          </cell>
        </row>
        <row r="50">
          <cell r="H50">
            <v>0</v>
          </cell>
        </row>
        <row r="51">
          <cell r="H51">
            <v>7.364636585262291</v>
          </cell>
        </row>
        <row r="52">
          <cell r="H52">
            <v>21.975718155926984</v>
          </cell>
        </row>
        <row r="53">
          <cell r="H53">
            <v>8.2155147246534845</v>
          </cell>
        </row>
        <row r="54">
          <cell r="H54">
            <v>97.616874789633783</v>
          </cell>
        </row>
        <row r="55">
          <cell r="H55">
            <v>10.811366196826427</v>
          </cell>
        </row>
        <row r="56">
          <cell r="H56">
            <v>17.208144452967723</v>
          </cell>
        </row>
        <row r="57">
          <cell r="H57">
            <v>1.1124086616662283</v>
          </cell>
        </row>
        <row r="58">
          <cell r="H58">
            <v>2.4027981938527176</v>
          </cell>
        </row>
        <row r="59">
          <cell r="H59">
            <v>37.068257190707627</v>
          </cell>
        </row>
        <row r="60">
          <cell r="H60">
            <v>1.7985388309117902</v>
          </cell>
        </row>
        <row r="61">
          <cell r="H61">
            <v>0</v>
          </cell>
        </row>
        <row r="62">
          <cell r="H62">
            <v>84.469135301331448</v>
          </cell>
        </row>
        <row r="63">
          <cell r="H63">
            <v>10.303187702498896</v>
          </cell>
        </row>
        <row r="64">
          <cell r="H64">
            <v>0</v>
          </cell>
        </row>
        <row r="65">
          <cell r="H65">
            <v>1.2908035842969736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13.683854782293642</v>
          </cell>
        </row>
        <row r="69">
          <cell r="H69">
            <v>19.282314246734135</v>
          </cell>
        </row>
        <row r="70">
          <cell r="H70">
            <v>0.70692681589336437</v>
          </cell>
        </row>
        <row r="71">
          <cell r="H71">
            <v>2.5386710443076237</v>
          </cell>
        </row>
        <row r="72">
          <cell r="H72">
            <v>7.6544032000826201</v>
          </cell>
        </row>
        <row r="73">
          <cell r="H73">
            <v>6.7244304862249393</v>
          </cell>
        </row>
        <row r="74">
          <cell r="H74">
            <v>60.407568049302917</v>
          </cell>
        </row>
        <row r="75">
          <cell r="H75">
            <v>22.547939245571122</v>
          </cell>
        </row>
        <row r="76">
          <cell r="H76">
            <v>2.3730000000000011</v>
          </cell>
        </row>
        <row r="77">
          <cell r="H77">
            <v>0</v>
          </cell>
        </row>
        <row r="78">
          <cell r="H78">
            <v>3.9058736676933448</v>
          </cell>
        </row>
        <row r="79">
          <cell r="H79">
            <v>8.4977335643132523</v>
          </cell>
        </row>
        <row r="80">
          <cell r="H80">
            <v>14.45</v>
          </cell>
        </row>
        <row r="81">
          <cell r="H81">
            <v>8.9999999999999993E-3</v>
          </cell>
        </row>
        <row r="82">
          <cell r="H82">
            <v>69.097999999999999</v>
          </cell>
        </row>
        <row r="83">
          <cell r="H83">
            <v>0</v>
          </cell>
        </row>
        <row r="84">
          <cell r="H84">
            <v>18.254000000000001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37.59336238344153</v>
          </cell>
        </row>
        <row r="88">
          <cell r="H88">
            <v>12.440637616558472</v>
          </cell>
        </row>
        <row r="89">
          <cell r="H89">
            <v>6.698180099245767</v>
          </cell>
        </row>
        <row r="90">
          <cell r="H90">
            <v>4.1819900754233252E-2</v>
          </cell>
        </row>
        <row r="91">
          <cell r="H91">
            <v>0</v>
          </cell>
        </row>
        <row r="92">
          <cell r="H92">
            <v>0</v>
          </cell>
        </row>
        <row r="93">
          <cell r="B93" t="str">
            <v>Dev (NBS) 12-12</v>
          </cell>
          <cell r="C93" t="str">
            <v>Dedičstvá</v>
          </cell>
          <cell r="D93">
            <v>611</v>
          </cell>
          <cell r="E93" t="str">
            <v>6</v>
          </cell>
          <cell r="F93">
            <v>0.42583106181233155</v>
          </cell>
          <cell r="G93">
            <v>1.6351912773593547E-2</v>
          </cell>
          <cell r="H93">
            <v>0.44218297458592509</v>
          </cell>
          <cell r="I93">
            <v>0.80524790767242405</v>
          </cell>
          <cell r="J93">
            <v>3.6075106263724628E-2</v>
          </cell>
          <cell r="K93">
            <v>0.84132301393614872</v>
          </cell>
          <cell r="L93">
            <v>9.9663002043977933E-2</v>
          </cell>
          <cell r="M93">
            <v>0.33631567181457722</v>
          </cell>
          <cell r="N93">
            <v>-0.23665266977059929</v>
          </cell>
        </row>
        <row r="94">
          <cell r="B94" t="str">
            <v>Dev (NBS) 12-12</v>
          </cell>
          <cell r="C94" t="str">
            <v>Dary</v>
          </cell>
          <cell r="D94">
            <v>612</v>
          </cell>
          <cell r="E94" t="str">
            <v>6</v>
          </cell>
          <cell r="F94">
            <v>2.2402604518113338</v>
          </cell>
          <cell r="G94">
            <v>0.62727292650717348</v>
          </cell>
          <cell r="H94">
            <v>2.8675333783185071</v>
          </cell>
          <cell r="I94">
            <v>11.223058076743055</v>
          </cell>
          <cell r="J94">
            <v>1.0055860036761786</v>
          </cell>
          <cell r="K94">
            <v>12.228644080419233</v>
          </cell>
          <cell r="L94">
            <v>1.2183818072478729</v>
          </cell>
          <cell r="M94">
            <v>5.0539415752028809</v>
          </cell>
          <cell r="N94">
            <v>-3.835559767955008</v>
          </cell>
        </row>
        <row r="95">
          <cell r="B95" t="str">
            <v>Dev (NBS) 12-12</v>
          </cell>
          <cell r="C95" t="str">
            <v>Podpory, výhry a ostatné jednostranné prevody fyzických osôb</v>
          </cell>
          <cell r="D95">
            <v>613</v>
          </cell>
          <cell r="E95" t="str">
            <v>6</v>
          </cell>
          <cell r="F95">
            <v>46.132670812392945</v>
          </cell>
          <cell r="G95">
            <v>10.92421644837466</v>
          </cell>
          <cell r="H95">
            <v>57.056887260767603</v>
          </cell>
          <cell r="I95">
            <v>46.998800406270774</v>
          </cell>
          <cell r="J95">
            <v>7.1438176617531601</v>
          </cell>
          <cell r="K95">
            <v>54.142618068023936</v>
          </cell>
          <cell r="L95">
            <v>26.830245568333652</v>
          </cell>
          <cell r="M95">
            <v>25.95810680551531</v>
          </cell>
          <cell r="N95">
            <v>0.87213876281834146</v>
          </cell>
        </row>
        <row r="96">
          <cell r="B96" t="str">
            <v>Dev (NBS) 12-12</v>
          </cell>
          <cell r="C96" t="str">
            <v>Podpory, kaucie, exekúcie a ostatné jednostranné prevody právnických osôb</v>
          </cell>
          <cell r="D96">
            <v>614</v>
          </cell>
          <cell r="E96" t="str">
            <v>6</v>
          </cell>
          <cell r="F96">
            <v>31.213732884217244</v>
          </cell>
          <cell r="G96">
            <v>3.5958220282618187</v>
          </cell>
          <cell r="H96">
            <v>34.809554912479065</v>
          </cell>
          <cell r="I96">
            <v>47.350348907621779</v>
          </cell>
          <cell r="J96">
            <v>4.1668307038707129</v>
          </cell>
          <cell r="K96">
            <v>51.517179611492494</v>
          </cell>
          <cell r="L96">
            <v>-129.68920069310391</v>
          </cell>
          <cell r="M96">
            <v>27.462451746407886</v>
          </cell>
          <cell r="N96">
            <v>-157.15165243951179</v>
          </cell>
        </row>
        <row r="97">
          <cell r="B97" t="str">
            <v>Dev (NBS) 12-12</v>
          </cell>
          <cell r="C97" t="str">
            <v>Vená, výživné, poplatky za študijný pobyt a semináre</v>
          </cell>
          <cell r="D97">
            <v>615</v>
          </cell>
          <cell r="E97" t="str">
            <v>6</v>
          </cell>
          <cell r="F97">
            <v>0.28390065115781377</v>
          </cell>
          <cell r="G97">
            <v>0.15217074902058814</v>
          </cell>
          <cell r="H97">
            <v>0.4360714001784019</v>
          </cell>
          <cell r="I97">
            <v>1.4980821559781026</v>
          </cell>
          <cell r="J97">
            <v>0.29721949974605527</v>
          </cell>
          <cell r="K97">
            <v>1.7953016557241579</v>
          </cell>
          <cell r="L97">
            <v>0.17013391749384621</v>
          </cell>
          <cell r="M97">
            <v>0.30467932088354543</v>
          </cell>
          <cell r="N97">
            <v>-0.13454540338969923</v>
          </cell>
        </row>
        <row r="98">
          <cell r="B98" t="str">
            <v>Dev (NBS) 12-12</v>
          </cell>
          <cell r="C98" t="str">
            <v>Náhrady neživotného poistenia</v>
          </cell>
          <cell r="D98">
            <v>616</v>
          </cell>
          <cell r="E98" t="str">
            <v>6</v>
          </cell>
          <cell r="F98">
            <v>0</v>
          </cell>
          <cell r="G98">
            <v>0</v>
          </cell>
          <cell r="H98">
            <v>0</v>
          </cell>
          <cell r="I98">
            <v>6.6077266201640992</v>
          </cell>
          <cell r="J98">
            <v>2.706524823619215</v>
          </cell>
          <cell r="K98">
            <v>9.3142514437833146</v>
          </cell>
          <cell r="L98">
            <v>0</v>
          </cell>
          <cell r="M98">
            <v>1.1300984242015151</v>
          </cell>
          <cell r="N98">
            <v>-1.1300984242015151</v>
          </cell>
        </row>
        <row r="99">
          <cell r="B99" t="str">
            <v>Dev (NBS) 12-12</v>
          </cell>
          <cell r="C99" t="str">
            <v>Náhrady životného poistenia</v>
          </cell>
          <cell r="D99">
            <v>617</v>
          </cell>
          <cell r="E99" t="str">
            <v>6</v>
          </cell>
          <cell r="F99">
            <v>0</v>
          </cell>
          <cell r="G99">
            <v>0</v>
          </cell>
          <cell r="H99">
            <v>0</v>
          </cell>
          <cell r="I99">
            <v>9.3658912483008214E-2</v>
          </cell>
          <cell r="J99">
            <v>0</v>
          </cell>
          <cell r="K99">
            <v>9.3658912483008214E-2</v>
          </cell>
          <cell r="L99">
            <v>-6.7936374608796712E-3</v>
          </cell>
          <cell r="M99">
            <v>7.1262216019680164E-2</v>
          </cell>
          <cell r="N99">
            <v>-7.8055853480559836E-2</v>
          </cell>
        </row>
        <row r="100">
          <cell r="B100" t="str">
            <v>Dev (NBS) 12-12</v>
          </cell>
          <cell r="C100" t="str">
            <v>Dôchodky</v>
          </cell>
          <cell r="D100">
            <v>618</v>
          </cell>
          <cell r="E100" t="str">
            <v>6</v>
          </cell>
          <cell r="F100">
            <v>1.493630333333561</v>
          </cell>
          <cell r="G100">
            <v>0.9559234133334793</v>
          </cell>
          <cell r="H100">
            <v>2.4495537466670401</v>
          </cell>
          <cell r="I100">
            <v>4.4967781321157627</v>
          </cell>
          <cell r="J100">
            <v>0.3021834904781795</v>
          </cell>
          <cell r="K100">
            <v>4.798961622593942</v>
          </cell>
          <cell r="L100">
            <v>0.93499042432550672</v>
          </cell>
          <cell r="M100">
            <v>2.4629478520936683</v>
          </cell>
          <cell r="N100">
            <v>-1.5279574277681616</v>
          </cell>
        </row>
        <row r="101">
          <cell r="B101" t="str">
            <v>Dev (NBS) 12-12</v>
          </cell>
          <cell r="C101" t="str">
            <v>Príspevky medzinárodným organizáciám zo štátneho rozpočtu</v>
          </cell>
          <cell r="D101">
            <v>620</v>
          </cell>
          <cell r="E101" t="str">
            <v>6</v>
          </cell>
          <cell r="F101">
            <v>0</v>
          </cell>
          <cell r="G101">
            <v>0</v>
          </cell>
          <cell r="H101">
            <v>0</v>
          </cell>
          <cell r="I101">
            <v>14.432999999999996</v>
          </cell>
          <cell r="J101">
            <v>3.4408272000000006</v>
          </cell>
          <cell r="K101">
            <v>17.873827199999997</v>
          </cell>
          <cell r="L101">
            <v>0</v>
          </cell>
          <cell r="M101">
            <v>4.4371871999999968</v>
          </cell>
          <cell r="N101">
            <v>-4.4371871999999968</v>
          </cell>
        </row>
        <row r="102">
          <cell r="B102" t="str">
            <v>Dev (NBS) 12-12</v>
          </cell>
          <cell r="C102" t="str">
            <v>Príspevky medzinárodným organizáciám z mimorozpočtových prostriedkov</v>
          </cell>
          <cell r="D102">
            <v>622</v>
          </cell>
          <cell r="E102" t="str">
            <v>6</v>
          </cell>
          <cell r="F102">
            <v>0</v>
          </cell>
          <cell r="G102">
            <v>0</v>
          </cell>
          <cell r="H102">
            <v>0</v>
          </cell>
          <cell r="I102">
            <v>2.2600000000000038</v>
          </cell>
          <cell r="J102">
            <v>0.94016000000000155</v>
          </cell>
          <cell r="K102">
            <v>3.2001600000000052</v>
          </cell>
          <cell r="L102">
            <v>-1.3122441027843827E-2</v>
          </cell>
          <cell r="M102">
            <v>0.66268800000000505</v>
          </cell>
          <cell r="N102">
            <v>-0.67581044102784893</v>
          </cell>
        </row>
        <row r="103">
          <cell r="H103">
            <v>0</v>
          </cell>
        </row>
        <row r="104">
          <cell r="B104" t="str">
            <v>Dev (NBS) 12-12</v>
          </cell>
          <cell r="C104" t="str">
            <v>Zahraničná pomoc neinvestičného charakteru</v>
          </cell>
          <cell r="D104">
            <v>628</v>
          </cell>
          <cell r="E104" t="str">
            <v>6</v>
          </cell>
          <cell r="F104">
            <v>2.5651408742389865</v>
          </cell>
          <cell r="G104">
            <v>0.52123662564536222</v>
          </cell>
          <cell r="H104">
            <v>3.0863774998843487</v>
          </cell>
          <cell r="I104">
            <v>2.2293569391822454</v>
          </cell>
          <cell r="J104">
            <v>0.27108980380456127</v>
          </cell>
          <cell r="K104">
            <v>2.5004467429868065</v>
          </cell>
          <cell r="L104">
            <v>1.4301774525979243</v>
          </cell>
          <cell r="M104">
            <v>-0.10471738147339993</v>
          </cell>
          <cell r="N104">
            <v>1.5348948340713242</v>
          </cell>
        </row>
        <row r="105">
          <cell r="B105" t="str">
            <v>Dev (NBS) 12-12</v>
          </cell>
          <cell r="C105" t="str">
            <v>Neinvestičné dotácie</v>
          </cell>
          <cell r="D105">
            <v>629</v>
          </cell>
          <cell r="E105" t="str">
            <v>6</v>
          </cell>
          <cell r="F105">
            <v>1.7580478624336961E-2</v>
          </cell>
          <cell r="G105">
            <v>3.0941642378833393E-4</v>
          </cell>
          <cell r="H105">
            <v>1.7889895048125295E-2</v>
          </cell>
          <cell r="I105">
            <v>1.9657505943743006</v>
          </cell>
          <cell r="J105">
            <v>0.31137489414888914</v>
          </cell>
          <cell r="K105">
            <v>2.2771254885231897</v>
          </cell>
          <cell r="L105">
            <v>-4.7355604539155216E-2</v>
          </cell>
          <cell r="M105">
            <v>0.51636053528037906</v>
          </cell>
          <cell r="N105">
            <v>-0.56371613981953428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B111" t="str">
            <v>Dev (NBS) 12-12</v>
          </cell>
          <cell r="C111" t="str">
            <v>Pokuty, penále</v>
          </cell>
          <cell r="D111">
            <v>640</v>
          </cell>
          <cell r="E111" t="str">
            <v>6</v>
          </cell>
          <cell r="F111">
            <v>2.0000000000000005E-3</v>
          </cell>
          <cell r="G111">
            <v>0</v>
          </cell>
          <cell r="H111">
            <v>2.0000000000000005E-3</v>
          </cell>
          <cell r="I111">
            <v>0.75900000000000012</v>
          </cell>
          <cell r="J111">
            <v>0.1092960000000001</v>
          </cell>
          <cell r="K111">
            <v>0.86829600000000018</v>
          </cell>
          <cell r="L111">
            <v>-1.4E-2</v>
          </cell>
          <cell r="M111">
            <v>0.12126400000000004</v>
          </cell>
          <cell r="N111">
            <v>-0.13526400000000005</v>
          </cell>
        </row>
        <row r="112">
          <cell r="B112" t="str">
            <v>Dev (NBS) 12-12</v>
          </cell>
          <cell r="C112" t="str">
            <v>Dane z dôchodkov a majetku</v>
          </cell>
          <cell r="D112">
            <v>645</v>
          </cell>
          <cell r="E112" t="str">
            <v>6</v>
          </cell>
          <cell r="F112">
            <v>7.1672186317212736</v>
          </cell>
          <cell r="G112">
            <v>0.96327418410334009</v>
          </cell>
          <cell r="H112">
            <v>8.1304928158246135</v>
          </cell>
          <cell r="I112">
            <v>15.768040931074857</v>
          </cell>
          <cell r="J112">
            <v>1.8669360462392646</v>
          </cell>
          <cell r="K112">
            <v>17.634976977314121</v>
          </cell>
          <cell r="L112">
            <v>4.666704945547905</v>
          </cell>
          <cell r="M112">
            <v>0.10514995524819071</v>
          </cell>
          <cell r="N112">
            <v>4.5615549902997143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B115" t="str">
            <v>Dev (NBS) 12-12</v>
          </cell>
          <cell r="C115" t="str">
            <v>Ostatné položky skupiny 6</v>
          </cell>
          <cell r="D115">
            <v>690</v>
          </cell>
          <cell r="E115" t="str">
            <v>6</v>
          </cell>
          <cell r="F115">
            <v>1.4756411627211949</v>
          </cell>
          <cell r="G115">
            <v>0.15818873264371194</v>
          </cell>
          <cell r="H115">
            <v>1.6338298953649069</v>
          </cell>
          <cell r="I115">
            <v>20.411763893304432</v>
          </cell>
          <cell r="J115">
            <v>0.48988233343930326</v>
          </cell>
          <cell r="K115">
            <v>20.901646226743736</v>
          </cell>
          <cell r="L115">
            <v>1.4335228328607901</v>
          </cell>
          <cell r="M115">
            <v>13.437671631742511</v>
          </cell>
          <cell r="N115">
            <v>-12.004148798881721</v>
          </cell>
        </row>
        <row r="116">
          <cell r="B116" t="str">
            <v>Dev (NBS) 12-12</v>
          </cell>
          <cell r="C116" t="str">
            <v>Nešpecifikované položky PT skupín 1 až 6</v>
          </cell>
          <cell r="D116">
            <v>695</v>
          </cell>
          <cell r="E116" t="str">
            <v>6</v>
          </cell>
          <cell r="F116">
            <v>0.9123475240764759</v>
          </cell>
          <cell r="G116">
            <v>2.7735364731924738E-2</v>
          </cell>
          <cell r="H116">
            <v>0.94008288880840063</v>
          </cell>
          <cell r="I116">
            <v>0</v>
          </cell>
          <cell r="J116">
            <v>0</v>
          </cell>
          <cell r="K116">
            <v>0</v>
          </cell>
          <cell r="L116">
            <v>-0.89677569954868852</v>
          </cell>
          <cell r="M116">
            <v>0</v>
          </cell>
          <cell r="N116">
            <v>-0.89677569954868852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B142" t="str">
            <v>V (NBS) 15-12</v>
          </cell>
          <cell r="C142" t="str">
            <v>Neživotné poistenie</v>
          </cell>
          <cell r="D142">
            <v>330</v>
          </cell>
          <cell r="E142" t="str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B189" t="str">
            <v>V (NBS) 15-12</v>
          </cell>
          <cell r="C189" t="str">
            <v>Dedičstvá</v>
          </cell>
          <cell r="D189">
            <v>611</v>
          </cell>
          <cell r="E189" t="str">
            <v>6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V (NBS) 15-12</v>
          </cell>
          <cell r="C190" t="str">
            <v>Dary</v>
          </cell>
          <cell r="D190">
            <v>612</v>
          </cell>
          <cell r="E190" t="str">
            <v>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B191" t="str">
            <v>V (NBS) 15-12</v>
          </cell>
          <cell r="C191" t="str">
            <v>Podpory, výhry a ostatné jednostranné prevody fyzických osôb</v>
          </cell>
          <cell r="D191">
            <v>613</v>
          </cell>
          <cell r="E191" t="str">
            <v>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B192" t="str">
            <v>V (NBS) 15-12</v>
          </cell>
          <cell r="C192" t="str">
            <v>Podpory, kaucie, exekúcie a ostatné jednostranné prevody právnických osôb</v>
          </cell>
          <cell r="D192">
            <v>614</v>
          </cell>
          <cell r="E192" t="str">
            <v>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B193" t="str">
            <v>V (NBS) 15-12</v>
          </cell>
          <cell r="C193" t="str">
            <v>Vená, výživné, poplatky za študijný pobyt a semináre</v>
          </cell>
          <cell r="D193">
            <v>615</v>
          </cell>
          <cell r="E193" t="str">
            <v>6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B194" t="str">
            <v>V (NBS) 15-12</v>
          </cell>
          <cell r="C194" t="str">
            <v>Náhrady neživotného poistenia</v>
          </cell>
          <cell r="D194">
            <v>616</v>
          </cell>
          <cell r="E194" t="str">
            <v>6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 t="str">
            <v>V (NBS) 15-12</v>
          </cell>
          <cell r="C195" t="str">
            <v>Náhrady životného poistenia</v>
          </cell>
          <cell r="D195">
            <v>617</v>
          </cell>
          <cell r="E195" t="str">
            <v>6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V (NBS) 15-12</v>
          </cell>
          <cell r="C196" t="str">
            <v>Dôchodky</v>
          </cell>
          <cell r="D196">
            <v>618</v>
          </cell>
          <cell r="E196" t="str">
            <v>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B197" t="str">
            <v>V (NBS) 15-12</v>
          </cell>
          <cell r="C197" t="str">
            <v>Príspevky medzinárodným organizáciám zo štátneho rozpočtu</v>
          </cell>
          <cell r="D197">
            <v>620</v>
          </cell>
          <cell r="E197" t="str">
            <v>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B198" t="str">
            <v>V (NBS) 15-12</v>
          </cell>
          <cell r="C198" t="str">
            <v>Príspevky medzinárodným organizáciám z mimorozpočtových prostriedkov</v>
          </cell>
          <cell r="D198">
            <v>622</v>
          </cell>
          <cell r="E198" t="str">
            <v>6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H199">
            <v>0</v>
          </cell>
        </row>
        <row r="200">
          <cell r="B200" t="str">
            <v>V (NBS) 15-12</v>
          </cell>
          <cell r="C200" t="str">
            <v>Zahraničná pomoc neinvestičného charakteru</v>
          </cell>
          <cell r="D200">
            <v>628</v>
          </cell>
          <cell r="E200" t="str">
            <v>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B201" t="str">
            <v>V (NBS) 15-12</v>
          </cell>
          <cell r="C201" t="str">
            <v>Neinvestičné dotácie</v>
          </cell>
          <cell r="D201">
            <v>629</v>
          </cell>
          <cell r="E201" t="str">
            <v>6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B207" t="str">
            <v>V (NBS) 15-12</v>
          </cell>
          <cell r="C207" t="str">
            <v>Pokuty, penále</v>
          </cell>
          <cell r="D207">
            <v>640</v>
          </cell>
          <cell r="E207" t="str">
            <v>6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B208" t="str">
            <v>V (NBS) 15-12</v>
          </cell>
          <cell r="C208" t="str">
            <v>Dane z dôchodkov a majetku</v>
          </cell>
          <cell r="D208">
            <v>645</v>
          </cell>
          <cell r="E208" t="str">
            <v>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B211" t="str">
            <v>V (NBS) 15-12</v>
          </cell>
          <cell r="C211" t="str">
            <v>Ostatné položky skupiny 6</v>
          </cell>
          <cell r="D211">
            <v>690</v>
          </cell>
          <cell r="E211" t="str">
            <v>6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V (NBS) 15-12</v>
          </cell>
          <cell r="C212" t="str">
            <v>Nešpecifikované položky PT skupín 1 až 6</v>
          </cell>
          <cell r="D212">
            <v>695</v>
          </cell>
          <cell r="E212" t="str">
            <v>6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0</v>
          </cell>
        </row>
        <row r="242">
          <cell r="H242">
            <v>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0</v>
          </cell>
        </row>
        <row r="247">
          <cell r="B247" t="str">
            <v>PB (NBS) ZPS</v>
          </cell>
          <cell r="C247" t="str">
            <v>Neživotné poistenie</v>
          </cell>
          <cell r="D247">
            <v>330</v>
          </cell>
          <cell r="E247" t="str">
            <v>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0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0</v>
          </cell>
        </row>
        <row r="262">
          <cell r="H262">
            <v>0</v>
          </cell>
        </row>
        <row r="263">
          <cell r="H263">
            <v>0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0</v>
          </cell>
        </row>
        <row r="282">
          <cell r="H282">
            <v>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B294" t="str">
            <v>PB (NBS) ZPS</v>
          </cell>
          <cell r="C294" t="str">
            <v>Dedičstvá</v>
          </cell>
          <cell r="D294">
            <v>611</v>
          </cell>
          <cell r="E294" t="str">
            <v>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B295" t="str">
            <v>PB (NBS) ZPS</v>
          </cell>
          <cell r="C295" t="str">
            <v>Dary</v>
          </cell>
          <cell r="D295">
            <v>612</v>
          </cell>
          <cell r="E295" t="str">
            <v>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B296" t="str">
            <v>PB (NBS) ZPS</v>
          </cell>
          <cell r="C296" t="str">
            <v>Podpory, výhry a ostatné jednostranné prevody fyzických osôb</v>
          </cell>
          <cell r="D296">
            <v>613</v>
          </cell>
          <cell r="E296" t="str">
            <v>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B297" t="str">
            <v>PB (NBS) ZPS</v>
          </cell>
          <cell r="C297" t="str">
            <v>Podpory, kaucie, exekúcie a ostatné jednostranné prevody právnických osôb</v>
          </cell>
          <cell r="D297">
            <v>614</v>
          </cell>
          <cell r="E297" t="str">
            <v>6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B298" t="str">
            <v>PB (NBS) ZPS</v>
          </cell>
          <cell r="C298" t="str">
            <v>Vená, výživné, poplatky za študijný pobyt a semináre</v>
          </cell>
          <cell r="D298">
            <v>615</v>
          </cell>
          <cell r="E298" t="str">
            <v>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B299" t="str">
            <v>PB (NBS) ZPS</v>
          </cell>
          <cell r="C299" t="str">
            <v>Náhrady neživotného poistenia</v>
          </cell>
          <cell r="D299">
            <v>616</v>
          </cell>
          <cell r="E299" t="str">
            <v>6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B300" t="str">
            <v>PB (NBS) ZPS</v>
          </cell>
          <cell r="C300" t="str">
            <v>Náhrady životného poistenia</v>
          </cell>
          <cell r="D300">
            <v>617</v>
          </cell>
          <cell r="E300" t="str">
            <v>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B301" t="str">
            <v>PB (NBS) ZPS</v>
          </cell>
          <cell r="C301" t="str">
            <v>Dôchodky</v>
          </cell>
          <cell r="D301">
            <v>618</v>
          </cell>
          <cell r="E301" t="str">
            <v>6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B302" t="str">
            <v>PB (NBS) ZPS</v>
          </cell>
          <cell r="C302" t="str">
            <v>Príspevky medzinárodným organizáciám zo štátneho rozpočtu</v>
          </cell>
          <cell r="D302">
            <v>620</v>
          </cell>
          <cell r="E302" t="str">
            <v>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B303" t="str">
            <v>PB (NBS) ZPS</v>
          </cell>
          <cell r="C303" t="str">
            <v>Príspevky medzinárodným organizáciám z mimorozpočtových prostriedkov</v>
          </cell>
          <cell r="D303">
            <v>622</v>
          </cell>
          <cell r="E303" t="str">
            <v>6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H304">
            <v>0</v>
          </cell>
        </row>
        <row r="305">
          <cell r="B305" t="str">
            <v>PB (NBS) ZPS</v>
          </cell>
          <cell r="C305" t="str">
            <v>Zahraničná pomoc neinvestičného charakteru</v>
          </cell>
          <cell r="D305">
            <v>628</v>
          </cell>
          <cell r="E305" t="str">
            <v>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B306" t="str">
            <v>PB (NBS) ZPS</v>
          </cell>
          <cell r="C306" t="str">
            <v>Neinvestičné dotácie</v>
          </cell>
          <cell r="D306">
            <v>629</v>
          </cell>
          <cell r="E306" t="str">
            <v>6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0</v>
          </cell>
        </row>
        <row r="311">
          <cell r="B311" t="str">
            <v>PB (NBS) ZPS</v>
          </cell>
          <cell r="C311" t="str">
            <v>Programy PHARE</v>
          </cell>
          <cell r="D311">
            <v>637</v>
          </cell>
          <cell r="E311">
            <v>6</v>
          </cell>
          <cell r="F311">
            <v>731.1</v>
          </cell>
          <cell r="G311">
            <v>0</v>
          </cell>
          <cell r="H311">
            <v>731.1</v>
          </cell>
          <cell r="I311">
            <v>0</v>
          </cell>
          <cell r="J311">
            <v>0</v>
          </cell>
          <cell r="K311">
            <v>0</v>
          </cell>
        </row>
        <row r="312">
          <cell r="B312" t="str">
            <v>PB (NBS) ZPS</v>
          </cell>
          <cell r="C312" t="str">
            <v>Pokuty, penále</v>
          </cell>
          <cell r="D312">
            <v>640</v>
          </cell>
          <cell r="E312" t="str">
            <v>6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B313" t="str">
            <v>PB (NBS) ZPS</v>
          </cell>
          <cell r="C313" t="str">
            <v>Dane z dôchodkov a majetku</v>
          </cell>
          <cell r="D313">
            <v>645</v>
          </cell>
          <cell r="E313" t="str">
            <v>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B316" t="str">
            <v>PB (NBS) ZPS</v>
          </cell>
          <cell r="C316" t="str">
            <v>Ostatné položky skupiny 6</v>
          </cell>
          <cell r="D316">
            <v>690</v>
          </cell>
          <cell r="E316" t="str">
            <v>6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B317" t="str">
            <v>PB (NBS) ZPS</v>
          </cell>
          <cell r="C317" t="str">
            <v>Nešpecifikované položky PT skupín 1 až 6</v>
          </cell>
          <cell r="D317">
            <v>695</v>
          </cell>
          <cell r="E317" t="str">
            <v>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H318">
            <v>0</v>
          </cell>
        </row>
        <row r="319">
          <cell r="H319">
            <v>0</v>
          </cell>
        </row>
        <row r="320">
          <cell r="H320">
            <v>0</v>
          </cell>
        </row>
        <row r="321">
          <cell r="H321">
            <v>1</v>
          </cell>
        </row>
        <row r="322">
          <cell r="H322">
            <v>6456.6540000000005</v>
          </cell>
        </row>
        <row r="323">
          <cell r="H323">
            <v>0.64200000000000002</v>
          </cell>
        </row>
        <row r="324">
          <cell r="H324">
            <v>4653.8900000000003</v>
          </cell>
        </row>
        <row r="325">
          <cell r="H325">
            <v>349.36799999999999</v>
          </cell>
        </row>
        <row r="326">
          <cell r="H326">
            <v>19.695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91.509</v>
          </cell>
        </row>
        <row r="331">
          <cell r="H331">
            <v>55.49</v>
          </cell>
        </row>
        <row r="332">
          <cell r="H332">
            <v>0</v>
          </cell>
        </row>
        <row r="333">
          <cell r="H333">
            <v>139.15899999999999</v>
          </cell>
        </row>
        <row r="334">
          <cell r="H334">
            <v>2245.0059999999999</v>
          </cell>
        </row>
        <row r="335">
          <cell r="H335">
            <v>75.825999999999993</v>
          </cell>
        </row>
        <row r="336">
          <cell r="H336">
            <v>69.427000000000007</v>
          </cell>
        </row>
        <row r="337">
          <cell r="H337">
            <v>299.94499999999999</v>
          </cell>
        </row>
        <row r="338">
          <cell r="H338">
            <v>8995.1039999999994</v>
          </cell>
        </row>
        <row r="339">
          <cell r="H339">
            <v>3.3069999999999999</v>
          </cell>
        </row>
        <row r="340">
          <cell r="H340">
            <v>1.8580000000000001</v>
          </cell>
        </row>
        <row r="341">
          <cell r="H341">
            <v>0</v>
          </cell>
        </row>
        <row r="342">
          <cell r="H342">
            <v>9792.4279999999999</v>
          </cell>
        </row>
        <row r="343">
          <cell r="H343">
            <v>1.294</v>
          </cell>
        </row>
        <row r="344">
          <cell r="H344">
            <v>100.52800000000001</v>
          </cell>
        </row>
        <row r="345">
          <cell r="H345">
            <v>998.64300000000003</v>
          </cell>
        </row>
        <row r="346">
          <cell r="H346">
            <v>1279.3910000000001</v>
          </cell>
        </row>
        <row r="347">
          <cell r="H347">
            <v>87.566999999999993</v>
          </cell>
        </row>
        <row r="348">
          <cell r="H348">
            <v>0.65700000000000003</v>
          </cell>
        </row>
        <row r="349">
          <cell r="H349">
            <v>0.24299999999999999</v>
          </cell>
        </row>
        <row r="350">
          <cell r="H350">
            <v>433.48099999999999</v>
          </cell>
        </row>
        <row r="351">
          <cell r="H351">
            <v>86.298000000000002</v>
          </cell>
        </row>
        <row r="352">
          <cell r="H352">
            <v>0</v>
          </cell>
        </row>
        <row r="353">
          <cell r="H353">
            <v>2529.607</v>
          </cell>
        </row>
        <row r="354">
          <cell r="H354">
            <v>42.6</v>
          </cell>
        </row>
        <row r="355">
          <cell r="H355">
            <v>600.87199999999996</v>
          </cell>
        </row>
        <row r="356">
          <cell r="H356">
            <v>4.3999999999999997E-2</v>
          </cell>
        </row>
        <row r="357">
          <cell r="H357">
            <v>5256.9290000000001</v>
          </cell>
        </row>
        <row r="358">
          <cell r="H358">
            <v>44.337000000000003</v>
          </cell>
        </row>
        <row r="359">
          <cell r="H359">
            <v>29.213999999999999</v>
          </cell>
        </row>
        <row r="360">
          <cell r="H360">
            <v>7.0000000000000007E-2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273289.65700000001</v>
          </cell>
        </row>
        <row r="371">
          <cell r="H371">
            <v>1725.598</v>
          </cell>
        </row>
        <row r="372">
          <cell r="H372">
            <v>4256.3149999999996</v>
          </cell>
        </row>
        <row r="373">
          <cell r="H373">
            <v>1171.433</v>
          </cell>
        </row>
        <row r="374">
          <cell r="H374">
            <v>5758.5649999999996</v>
          </cell>
        </row>
        <row r="375">
          <cell r="H375">
            <v>2.698</v>
          </cell>
        </row>
        <row r="376">
          <cell r="H376">
            <v>6.4000000000000001E-2</v>
          </cell>
        </row>
        <row r="377">
          <cell r="H377">
            <v>9.9939999999999998</v>
          </cell>
        </row>
        <row r="378">
          <cell r="H378">
            <v>369.05500000000001</v>
          </cell>
        </row>
        <row r="379">
          <cell r="H379">
            <v>971.14599999999996</v>
          </cell>
        </row>
        <row r="380">
          <cell r="H380">
            <v>2831.402</v>
          </cell>
        </row>
        <row r="381">
          <cell r="H381">
            <v>42496.334999999999</v>
          </cell>
        </row>
        <row r="382">
          <cell r="H382">
            <v>170.393</v>
          </cell>
        </row>
        <row r="383">
          <cell r="H383">
            <v>11510.838</v>
          </cell>
        </row>
        <row r="384">
          <cell r="H384">
            <v>308.762</v>
          </cell>
        </row>
        <row r="385">
          <cell r="H385">
            <v>1582.6</v>
          </cell>
        </row>
        <row r="386">
          <cell r="H386">
            <v>10.695</v>
          </cell>
        </row>
        <row r="387">
          <cell r="H387">
            <v>910.16700000000003</v>
          </cell>
        </row>
        <row r="388">
          <cell r="H388">
            <v>3.0000000000000001E-3</v>
          </cell>
        </row>
        <row r="389">
          <cell r="H389">
            <v>18.096</v>
          </cell>
        </row>
        <row r="390">
          <cell r="H390">
            <v>0</v>
          </cell>
        </row>
        <row r="391">
          <cell r="H391">
            <v>4168.6409999999996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0</v>
          </cell>
        </row>
        <row r="395">
          <cell r="H395">
            <v>0</v>
          </cell>
        </row>
        <row r="396">
          <cell r="H396">
            <v>0</v>
          </cell>
        </row>
        <row r="397">
          <cell r="H397">
            <v>0</v>
          </cell>
        </row>
        <row r="398"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H405">
            <v>0</v>
          </cell>
        </row>
        <row r="406">
          <cell r="H406">
            <v>0</v>
          </cell>
        </row>
        <row r="407">
          <cell r="H407">
            <v>0</v>
          </cell>
        </row>
        <row r="408">
          <cell r="H408">
            <v>0</v>
          </cell>
        </row>
        <row r="409">
          <cell r="H409">
            <v>0</v>
          </cell>
        </row>
        <row r="410">
          <cell r="H410">
            <v>0</v>
          </cell>
        </row>
        <row r="411">
          <cell r="H411">
            <v>0</v>
          </cell>
        </row>
        <row r="412">
          <cell r="H412">
            <v>0</v>
          </cell>
        </row>
        <row r="413">
          <cell r="H413">
            <v>0</v>
          </cell>
        </row>
        <row r="414">
          <cell r="H414">
            <v>0</v>
          </cell>
        </row>
        <row r="415">
          <cell r="H415">
            <v>0</v>
          </cell>
        </row>
        <row r="416">
          <cell r="H416">
            <v>0</v>
          </cell>
        </row>
        <row r="417">
          <cell r="H417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60.1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  <row r="424">
          <cell r="H424">
            <v>0</v>
          </cell>
        </row>
        <row r="425">
          <cell r="H425">
            <v>0</v>
          </cell>
        </row>
        <row r="426">
          <cell r="H426">
            <v>0</v>
          </cell>
        </row>
        <row r="427">
          <cell r="H427">
            <v>0</v>
          </cell>
        </row>
        <row r="428">
          <cell r="H428">
            <v>0</v>
          </cell>
        </row>
        <row r="429">
          <cell r="H429">
            <v>0</v>
          </cell>
        </row>
        <row r="430">
          <cell r="H430">
            <v>0</v>
          </cell>
        </row>
        <row r="431">
          <cell r="H431">
            <v>0</v>
          </cell>
        </row>
        <row r="432">
          <cell r="H432">
            <v>-16.2</v>
          </cell>
        </row>
        <row r="433">
          <cell r="H433">
            <v>0</v>
          </cell>
        </row>
        <row r="434">
          <cell r="H434">
            <v>0</v>
          </cell>
        </row>
        <row r="435">
          <cell r="H435">
            <v>0</v>
          </cell>
        </row>
        <row r="436">
          <cell r="H436">
            <v>0</v>
          </cell>
        </row>
        <row r="437">
          <cell r="H437">
            <v>0</v>
          </cell>
        </row>
        <row r="438">
          <cell r="H438">
            <v>0</v>
          </cell>
        </row>
        <row r="439">
          <cell r="H439">
            <v>0</v>
          </cell>
        </row>
        <row r="440">
          <cell r="H440">
            <v>0</v>
          </cell>
        </row>
        <row r="441">
          <cell r="H441">
            <v>75.66733181999993</v>
          </cell>
        </row>
        <row r="442">
          <cell r="H442">
            <v>0</v>
          </cell>
        </row>
        <row r="443">
          <cell r="B443" t="str">
            <v>Fondy MF SR</v>
          </cell>
          <cell r="C443" t="str">
            <v>Kapitálové transfery (príjmy)</v>
          </cell>
          <cell r="F443">
            <v>259.19750895999999</v>
          </cell>
          <cell r="G443">
            <v>0</v>
          </cell>
          <cell r="H443">
            <v>259.19750895999999</v>
          </cell>
          <cell r="I443">
            <v>0</v>
          </cell>
          <cell r="J443">
            <v>0</v>
          </cell>
          <cell r="K443">
            <v>0</v>
          </cell>
        </row>
        <row r="444">
          <cell r="H444">
            <v>0</v>
          </cell>
        </row>
        <row r="445">
          <cell r="H445">
            <v>0</v>
          </cell>
        </row>
        <row r="446">
          <cell r="H446">
            <v>0</v>
          </cell>
        </row>
        <row r="447">
          <cell r="H447">
            <v>0</v>
          </cell>
        </row>
        <row r="448">
          <cell r="H448">
            <v>0</v>
          </cell>
        </row>
        <row r="449">
          <cell r="H449">
            <v>0</v>
          </cell>
        </row>
        <row r="450">
          <cell r="H450">
            <v>976</v>
          </cell>
        </row>
        <row r="451">
          <cell r="H451">
            <v>79.599999999999994</v>
          </cell>
        </row>
        <row r="452">
          <cell r="H452">
            <v>-33.9</v>
          </cell>
        </row>
        <row r="453">
          <cell r="H453">
            <v>0</v>
          </cell>
        </row>
        <row r="454">
          <cell r="H454">
            <v>0</v>
          </cell>
        </row>
        <row r="455">
          <cell r="H455">
            <v>-79.7</v>
          </cell>
        </row>
        <row r="456">
          <cell r="H456">
            <v>-17.399999999999999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0</v>
          </cell>
        </row>
        <row r="460">
          <cell r="H460">
            <v>0</v>
          </cell>
        </row>
        <row r="461">
          <cell r="H461">
            <v>3856.7</v>
          </cell>
        </row>
        <row r="462">
          <cell r="H462">
            <v>0</v>
          </cell>
        </row>
        <row r="463">
          <cell r="H463">
            <v>45</v>
          </cell>
        </row>
        <row r="464">
          <cell r="H464">
            <v>-3.3</v>
          </cell>
        </row>
        <row r="465">
          <cell r="H465">
            <v>-406.6</v>
          </cell>
        </row>
        <row r="466">
          <cell r="H466">
            <v>0</v>
          </cell>
        </row>
        <row r="467">
          <cell r="H467">
            <v>0</v>
          </cell>
        </row>
        <row r="468">
          <cell r="H468">
            <v>-0.2</v>
          </cell>
        </row>
        <row r="469">
          <cell r="H469">
            <v>206.5</v>
          </cell>
        </row>
        <row r="470">
          <cell r="H470">
            <v>5.4</v>
          </cell>
        </row>
        <row r="471">
          <cell r="H471">
            <v>15</v>
          </cell>
        </row>
        <row r="472">
          <cell r="H472">
            <v>4976.1000000000004</v>
          </cell>
        </row>
        <row r="473">
          <cell r="H473">
            <v>0</v>
          </cell>
        </row>
        <row r="474">
          <cell r="H474">
            <v>0</v>
          </cell>
        </row>
        <row r="475">
          <cell r="H475">
            <v>0</v>
          </cell>
        </row>
        <row r="476">
          <cell r="H476">
            <v>24.1</v>
          </cell>
        </row>
        <row r="477">
          <cell r="H477">
            <v>265.8</v>
          </cell>
        </row>
        <row r="478">
          <cell r="H478">
            <v>0</v>
          </cell>
        </row>
        <row r="479">
          <cell r="H479">
            <v>4.9000000000000004</v>
          </cell>
        </row>
        <row r="480">
          <cell r="H480">
            <v>0.8</v>
          </cell>
        </row>
        <row r="481">
          <cell r="H481">
            <v>-133.5</v>
          </cell>
        </row>
        <row r="482">
          <cell r="H482">
            <v>0</v>
          </cell>
        </row>
        <row r="483">
          <cell r="H483">
            <v>0</v>
          </cell>
        </row>
        <row r="484">
          <cell r="H484">
            <v>0</v>
          </cell>
        </row>
        <row r="485">
          <cell r="H485">
            <v>59.606400000000001</v>
          </cell>
        </row>
        <row r="486">
          <cell r="H486">
            <v>0.27950000000000003</v>
          </cell>
        </row>
        <row r="487">
          <cell r="H487">
            <v>59.606400000000001</v>
          </cell>
        </row>
        <row r="488">
          <cell r="H488">
            <v>-0.71220000000000006</v>
          </cell>
        </row>
        <row r="489">
          <cell r="H48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BC2C-4686-47CA-9ABC-C485332AD44E}">
  <sheetPr>
    <tabColor rgb="FFFF0000"/>
    <pageSetUpPr fitToPage="1"/>
  </sheetPr>
  <dimension ref="A1:XFD228"/>
  <sheetViews>
    <sheetView showGridLines="0" tabSelected="1" zoomScale="75" zoomScaleNormal="75" zoomScaleSheetLayoutView="70" zoomScalePageLayoutView="70" workbookViewId="0">
      <pane xSplit="2" ySplit="5" topLeftCell="P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16383" ht="24.95" customHeight="1" x14ac:dyDescent="0.2"/>
    <row r="2" spans="1:16383" ht="24.95" customHeight="1" x14ac:dyDescent="0.4">
      <c r="B2" s="3" t="s">
        <v>0</v>
      </c>
    </row>
    <row r="3" spans="1:16383" ht="24.95" customHeight="1" x14ac:dyDescent="0.35">
      <c r="B3" s="4" t="s">
        <v>1</v>
      </c>
    </row>
    <row r="4" spans="1:16383" ht="24.95" customHeight="1" x14ac:dyDescent="0.4">
      <c r="A4" s="11"/>
      <c r="B4" s="3">
        <v>2010</v>
      </c>
      <c r="C4" s="5"/>
      <c r="D4" s="5" t="s">
        <v>6</v>
      </c>
      <c r="E4" s="5"/>
      <c r="F4" s="6"/>
      <c r="G4" s="6" t="s">
        <v>7</v>
      </c>
      <c r="H4" s="6"/>
      <c r="I4" s="7"/>
      <c r="J4" s="7" t="s">
        <v>8</v>
      </c>
      <c r="K4" s="7"/>
      <c r="L4" s="8"/>
      <c r="M4" s="8" t="s">
        <v>9</v>
      </c>
      <c r="N4" s="8"/>
      <c r="O4" s="9"/>
      <c r="P4" s="9" t="s">
        <v>10</v>
      </c>
      <c r="Q4" s="9"/>
      <c r="R4" s="5"/>
      <c r="S4" s="5" t="s">
        <v>11</v>
      </c>
      <c r="T4" s="5"/>
      <c r="U4" s="6"/>
      <c r="V4" s="6" t="s">
        <v>12</v>
      </c>
      <c r="W4" s="6"/>
      <c r="X4" s="7"/>
      <c r="Y4" s="7" t="s">
        <v>2</v>
      </c>
      <c r="Z4" s="7"/>
      <c r="AA4" s="8"/>
      <c r="AB4" s="8" t="s">
        <v>3</v>
      </c>
      <c r="AC4" s="8"/>
      <c r="AD4" s="9"/>
      <c r="AE4" s="9" t="s">
        <v>13</v>
      </c>
      <c r="AF4" s="9"/>
      <c r="AG4" s="6"/>
      <c r="AH4" s="6" t="s">
        <v>4</v>
      </c>
      <c r="AI4" s="6"/>
      <c r="AJ4" s="7"/>
      <c r="AK4" s="7" t="s">
        <v>5</v>
      </c>
      <c r="AL4" s="10"/>
    </row>
    <row r="5" spans="1:16383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16383" s="11" customFormat="1" ht="18.75" customHeight="1" x14ac:dyDescent="0.3">
      <c r="A6" s="13" t="s">
        <v>17</v>
      </c>
      <c r="B6" s="14" t="s">
        <v>18</v>
      </c>
      <c r="C6" s="15">
        <f>SUM(C7:C10)</f>
        <v>3581.031468410994</v>
      </c>
      <c r="D6" s="15">
        <f>SUM(D7:D10)</f>
        <v>3814.1460162611547</v>
      </c>
      <c r="E6" s="15">
        <f>+C6-D6</f>
        <v>-233.11454785016076</v>
      </c>
      <c r="F6" s="15">
        <f>SUM(F7:F10)</f>
        <v>7698.9811294848932</v>
      </c>
      <c r="G6" s="15">
        <f>SUM(G7:G10)</f>
        <v>8062.4513925877754</v>
      </c>
      <c r="H6" s="15">
        <f>+F6-G6</f>
        <v>-363.4702631028822</v>
      </c>
      <c r="I6" s="15">
        <f>SUM(I7:I10)</f>
        <v>12280.537254673793</v>
      </c>
      <c r="J6" s="15">
        <f>SUM(J7:J10)</f>
        <v>12815.705391704756</v>
      </c>
      <c r="K6" s="15">
        <f>+I6-J6</f>
        <v>-535.16813703096341</v>
      </c>
      <c r="L6" s="15">
        <f>SUM(L7:L10)</f>
        <v>16659.992560177947</v>
      </c>
      <c r="M6" s="15">
        <f>SUM(M7:M10)</f>
        <v>17316.567904581079</v>
      </c>
      <c r="N6" s="15">
        <f>+L6-M6</f>
        <v>-656.57534440313248</v>
      </c>
      <c r="O6" s="15">
        <f>SUM(O7:O10)</f>
        <v>21183.246320671675</v>
      </c>
      <c r="P6" s="15">
        <f>SUM(P7:P10)</f>
        <v>21985.872124319052</v>
      </c>
      <c r="Q6" s="15">
        <f>+O6-P6</f>
        <v>-802.62580364737732</v>
      </c>
      <c r="R6" s="15">
        <f>SUM(R7:R10)</f>
        <v>25815.485850112109</v>
      </c>
      <c r="S6" s="15">
        <f>SUM(S7:S10)</f>
        <v>26816.647643478056</v>
      </c>
      <c r="T6" s="15">
        <f>+R6-S6</f>
        <v>-1001.1617933659472</v>
      </c>
      <c r="U6" s="15">
        <f>SUM(U7:U10)</f>
        <v>30083.906507112046</v>
      </c>
      <c r="V6" s="15">
        <f>SUM(V7:V10)</f>
        <v>31585.830015997704</v>
      </c>
      <c r="W6" s="15">
        <f>+U6-V6</f>
        <v>-1501.9235088856585</v>
      </c>
      <c r="X6" s="15">
        <f>SUM(X7:X10)</f>
        <v>34404.058673677726</v>
      </c>
      <c r="Y6" s="15">
        <f>SUM(Y7:Y10)</f>
        <v>36440.133148536414</v>
      </c>
      <c r="Z6" s="15">
        <f>+X6-Y6</f>
        <v>-2036.0744748586876</v>
      </c>
      <c r="AA6" s="15">
        <f>SUM(AA7:AA10)</f>
        <v>39464.240807381473</v>
      </c>
      <c r="AB6" s="15">
        <f>SUM(AB7:AB10)</f>
        <v>41742.058395234875</v>
      </c>
      <c r="AC6" s="15">
        <f>+AA6-AB6</f>
        <v>-2277.8175878534021</v>
      </c>
      <c r="AD6" s="15">
        <f>SUM(AD7:AD10)</f>
        <v>44790.330444673993</v>
      </c>
      <c r="AE6" s="15">
        <f>SUM(AE7:AE10)</f>
        <v>47364.57492285387</v>
      </c>
      <c r="AF6" s="15">
        <f>+AD6-AE6</f>
        <v>-2574.2444781798768</v>
      </c>
      <c r="AG6" s="15">
        <f>SUM(AG7:AG10)</f>
        <v>50216.828664921297</v>
      </c>
      <c r="AH6" s="15">
        <f>SUM(AH7:AH10)</f>
        <v>52912.564073222216</v>
      </c>
      <c r="AI6" s="15">
        <f>+AG6-AH6</f>
        <v>-2695.7354083009195</v>
      </c>
      <c r="AJ6" s="15">
        <f>SUM(AJ7:AJ10)</f>
        <v>54913.962476007408</v>
      </c>
      <c r="AK6" s="15">
        <f>SUM(AK7:AK10)</f>
        <v>58097.450162019333</v>
      </c>
      <c r="AL6" s="15">
        <f>+AJ6-AK6</f>
        <v>-3183.4876860119257</v>
      </c>
    </row>
    <row r="7" spans="1:16383" s="11" customFormat="1" ht="18.75" customHeight="1" x14ac:dyDescent="0.25">
      <c r="A7" s="16" t="s">
        <v>19</v>
      </c>
      <c r="B7" s="17" t="s">
        <v>20</v>
      </c>
      <c r="C7" s="18">
        <v>2881.3765658496595</v>
      </c>
      <c r="D7" s="18">
        <v>2879.2194606306343</v>
      </c>
      <c r="E7" s="15">
        <f t="shared" ref="E7:E18" si="0">+C7-D7</f>
        <v>2.1571052190251976</v>
      </c>
      <c r="F7" s="18">
        <v>6143.2632947702914</v>
      </c>
      <c r="G7" s="18">
        <v>6104.1051407374844</v>
      </c>
      <c r="H7" s="15">
        <f t="shared" ref="H7:H11" si="1">+F7-G7</f>
        <v>39.158154032807033</v>
      </c>
      <c r="I7" s="18">
        <v>10048.827265328249</v>
      </c>
      <c r="J7" s="18">
        <v>9872.3841397746237</v>
      </c>
      <c r="K7" s="15">
        <f t="shared" ref="K7:K11" si="2">+I7-J7</f>
        <v>176.44312555362558</v>
      </c>
      <c r="L7" s="18">
        <v>13771.364726939211</v>
      </c>
      <c r="M7" s="18">
        <v>13430.795823677798</v>
      </c>
      <c r="N7" s="15">
        <f t="shared" ref="N7:N11" si="3">+L7-M7</f>
        <v>340.56890326141365</v>
      </c>
      <c r="O7" s="18">
        <v>17589.818299493425</v>
      </c>
      <c r="P7" s="18">
        <v>17187.952932529093</v>
      </c>
      <c r="Q7" s="15">
        <f t="shared" ref="Q7:Q11" si="4">+O7-P7</f>
        <v>401.86536696433177</v>
      </c>
      <c r="R7" s="18">
        <v>21587.335053160154</v>
      </c>
      <c r="S7" s="18">
        <v>21054.888107874231</v>
      </c>
      <c r="T7" s="15">
        <f t="shared" ref="T7:T11" si="5">+R7-S7</f>
        <v>532.44694528592299</v>
      </c>
      <c r="U7" s="18">
        <v>25207.288368003399</v>
      </c>
      <c r="V7" s="18">
        <v>24839.782291962161</v>
      </c>
      <c r="W7" s="15">
        <f t="shared" ref="W7:W11" si="6">+U7-V7</f>
        <v>367.50607604123798</v>
      </c>
      <c r="X7" s="18">
        <v>28859.735265592342</v>
      </c>
      <c r="Y7" s="18">
        <v>28760.036215536005</v>
      </c>
      <c r="Z7" s="15">
        <f t="shared" ref="Z7:Z11" si="7">+X7-Y7</f>
        <v>99.699050056337001</v>
      </c>
      <c r="AA7" s="18">
        <v>33210.586458772566</v>
      </c>
      <c r="AB7" s="18">
        <v>33120.40406344799</v>
      </c>
      <c r="AC7" s="15">
        <f t="shared" ref="AC7:AC11" si="8">+AA7-AB7</f>
        <v>90.182395324576646</v>
      </c>
      <c r="AD7" s="18">
        <v>37862.52601634687</v>
      </c>
      <c r="AE7" s="18">
        <v>37735.386804641734</v>
      </c>
      <c r="AF7" s="15">
        <f t="shared" ref="AF7:AF11" si="9">+AD7-AE7</f>
        <v>127.1392117051364</v>
      </c>
      <c r="AG7" s="18">
        <v>42589.651876801283</v>
      </c>
      <c r="AH7" s="18">
        <v>42395.526536702651</v>
      </c>
      <c r="AI7" s="15">
        <f t="shared" ref="AI7:AI11" si="10">+AG7-AH7</f>
        <v>194.12534009863157</v>
      </c>
      <c r="AJ7" s="18">
        <v>46501.118223848367</v>
      </c>
      <c r="AK7" s="18">
        <v>46581.011304000007</v>
      </c>
      <c r="AL7" s="15">
        <f t="shared" ref="AL7:AL11" si="11">+AJ7-AK7</f>
        <v>-79.893080151639879</v>
      </c>
    </row>
    <row r="8" spans="1:16383" s="11" customFormat="1" ht="18.75" customHeight="1" x14ac:dyDescent="0.25">
      <c r="A8" s="16" t="s">
        <v>21</v>
      </c>
      <c r="B8" s="17" t="s">
        <v>22</v>
      </c>
      <c r="C8" s="18">
        <v>361.12872980386953</v>
      </c>
      <c r="D8" s="18">
        <v>405.78026807941217</v>
      </c>
      <c r="E8" s="15">
        <f t="shared" si="0"/>
        <v>-44.651538275542634</v>
      </c>
      <c r="F8" s="18">
        <v>696.60896857693467</v>
      </c>
      <c r="G8" s="18">
        <v>868.66930568224973</v>
      </c>
      <c r="H8" s="15">
        <f t="shared" si="1"/>
        <v>-172.06033710531506</v>
      </c>
      <c r="I8" s="18">
        <v>1087.8388200029794</v>
      </c>
      <c r="J8" s="18">
        <v>1356.0445519155101</v>
      </c>
      <c r="K8" s="15">
        <f t="shared" si="2"/>
        <v>-268.20573191253061</v>
      </c>
      <c r="L8" s="18">
        <v>1476.2633096255859</v>
      </c>
      <c r="M8" s="18">
        <v>1820.0972171558999</v>
      </c>
      <c r="N8" s="15">
        <f t="shared" si="3"/>
        <v>-343.83390753031404</v>
      </c>
      <c r="O8" s="18">
        <v>1855.4058472304177</v>
      </c>
      <c r="P8" s="18">
        <v>2248.4044118820952</v>
      </c>
      <c r="Q8" s="15">
        <f t="shared" si="4"/>
        <v>-392.9985646516775</v>
      </c>
      <c r="R8" s="18">
        <v>2255.8100787408862</v>
      </c>
      <c r="S8" s="18">
        <v>2706.0888308134022</v>
      </c>
      <c r="T8" s="15">
        <f t="shared" si="5"/>
        <v>-450.278752072516</v>
      </c>
      <c r="U8" s="18">
        <v>2667.7088899602877</v>
      </c>
      <c r="V8" s="18">
        <v>3205.0093167345603</v>
      </c>
      <c r="W8" s="15">
        <f t="shared" si="6"/>
        <v>-537.30042677427264</v>
      </c>
      <c r="X8" s="18">
        <v>3107.5080659551677</v>
      </c>
      <c r="Y8" s="18">
        <v>3650.883891896679</v>
      </c>
      <c r="Z8" s="15">
        <f t="shared" si="7"/>
        <v>-543.37582594151127</v>
      </c>
      <c r="AA8" s="18">
        <v>3491.4521608482014</v>
      </c>
      <c r="AB8" s="18">
        <v>4077.3148335771807</v>
      </c>
      <c r="AC8" s="15">
        <f t="shared" si="8"/>
        <v>-585.86267272897931</v>
      </c>
      <c r="AD8" s="18">
        <v>3919.386494886081</v>
      </c>
      <c r="AE8" s="18">
        <v>4555.7121702590721</v>
      </c>
      <c r="AF8" s="15">
        <f t="shared" si="9"/>
        <v>-636.3256753729911</v>
      </c>
      <c r="AG8" s="18">
        <v>4319.4243020583181</v>
      </c>
      <c r="AH8" s="18">
        <v>4987.31690802091</v>
      </c>
      <c r="AI8" s="15">
        <f t="shared" si="10"/>
        <v>-667.89260596259192</v>
      </c>
      <c r="AJ8" s="18">
        <v>4836.3096679116297</v>
      </c>
      <c r="AK8" s="18">
        <v>5487.6422530641057</v>
      </c>
      <c r="AL8" s="15">
        <f t="shared" si="11"/>
        <v>-651.33258515247599</v>
      </c>
    </row>
    <row r="9" spans="1:16383" s="11" customFormat="1" ht="18.75" customHeight="1" x14ac:dyDescent="0.25">
      <c r="A9" s="16" t="s">
        <v>23</v>
      </c>
      <c r="B9" s="19" t="s">
        <v>24</v>
      </c>
      <c r="C9" s="18">
        <v>213.42617275746471</v>
      </c>
      <c r="D9" s="18">
        <v>379.14628755110823</v>
      </c>
      <c r="E9" s="15">
        <f t="shared" si="0"/>
        <v>-165.72011479364352</v>
      </c>
      <c r="F9" s="18">
        <v>520.70886613766697</v>
      </c>
      <c r="G9" s="18">
        <v>758.27694616804183</v>
      </c>
      <c r="H9" s="15">
        <f t="shared" si="1"/>
        <v>-237.56808003037486</v>
      </c>
      <c r="I9" s="18">
        <v>736.77116934256424</v>
      </c>
      <c r="J9" s="18">
        <v>1146.4767000146239</v>
      </c>
      <c r="K9" s="15">
        <f t="shared" si="2"/>
        <v>-409.70553067205969</v>
      </c>
      <c r="L9" s="18">
        <v>948.6645236131485</v>
      </c>
      <c r="M9" s="18">
        <v>1521.5748637473826</v>
      </c>
      <c r="N9" s="15">
        <f t="shared" si="3"/>
        <v>-572.91034013423405</v>
      </c>
      <c r="O9" s="18">
        <v>1193.0221739478322</v>
      </c>
      <c r="P9" s="18">
        <v>1879.3147799078613</v>
      </c>
      <c r="Q9" s="15">
        <f t="shared" si="4"/>
        <v>-686.29260596002905</v>
      </c>
      <c r="R9" s="18">
        <v>1401.7407182110708</v>
      </c>
      <c r="S9" s="18">
        <v>2290.1707047904242</v>
      </c>
      <c r="T9" s="15">
        <f t="shared" si="5"/>
        <v>-888.42998657935345</v>
      </c>
      <c r="U9" s="18">
        <v>1622.0092491483545</v>
      </c>
      <c r="V9" s="18">
        <v>2656.1384073009808</v>
      </c>
      <c r="W9" s="15">
        <f t="shared" si="6"/>
        <v>-1034.1291581526264</v>
      </c>
      <c r="X9" s="18">
        <v>1830.3153421302184</v>
      </c>
      <c r="Y9" s="18">
        <v>3048.5130411037348</v>
      </c>
      <c r="Z9" s="15">
        <f t="shared" si="7"/>
        <v>-1218.1976989735165</v>
      </c>
      <c r="AA9" s="18">
        <v>2078.2021877607017</v>
      </c>
      <c r="AB9" s="18">
        <v>3442.1394982097045</v>
      </c>
      <c r="AC9" s="15">
        <f t="shared" si="8"/>
        <v>-1363.9373104490028</v>
      </c>
      <c r="AD9" s="18">
        <v>2290.4179334410464</v>
      </c>
      <c r="AE9" s="18">
        <v>3839.7759479530641</v>
      </c>
      <c r="AF9" s="15">
        <f t="shared" si="9"/>
        <v>-1549.3580145120177</v>
      </c>
      <c r="AG9" s="18">
        <v>2517.6524860616973</v>
      </c>
      <c r="AH9" s="18">
        <v>4220.1206284986565</v>
      </c>
      <c r="AI9" s="15">
        <f t="shared" si="10"/>
        <v>-1702.4681424369592</v>
      </c>
      <c r="AJ9" s="18">
        <v>2760.934584247414</v>
      </c>
      <c r="AK9" s="18">
        <v>4647.0966049552208</v>
      </c>
      <c r="AL9" s="15">
        <f t="shared" si="11"/>
        <v>-1886.1620207078067</v>
      </c>
    </row>
    <row r="10" spans="1:16383" ht="18.75" customHeight="1" x14ac:dyDescent="0.3">
      <c r="A10" s="16" t="s">
        <v>25</v>
      </c>
      <c r="B10" s="20" t="s">
        <v>26</v>
      </c>
      <c r="C10" s="18">
        <v>125.1</v>
      </c>
      <c r="D10" s="18">
        <v>150</v>
      </c>
      <c r="E10" s="15">
        <f t="shared" si="0"/>
        <v>-24.900000000000006</v>
      </c>
      <c r="F10" s="18">
        <v>338.40000000000003</v>
      </c>
      <c r="G10" s="18">
        <v>331.4</v>
      </c>
      <c r="H10" s="15">
        <f t="shared" si="1"/>
        <v>7.0000000000000568</v>
      </c>
      <c r="I10" s="18">
        <v>407.1</v>
      </c>
      <c r="J10" s="18">
        <v>440.79999999999995</v>
      </c>
      <c r="K10" s="15">
        <f t="shared" si="2"/>
        <v>-33.699999999999932</v>
      </c>
      <c r="L10" s="18">
        <v>463.70000000000005</v>
      </c>
      <c r="M10" s="18">
        <v>544.09999999999991</v>
      </c>
      <c r="N10" s="15">
        <f t="shared" si="3"/>
        <v>-80.399999999999864</v>
      </c>
      <c r="O10" s="18">
        <v>545</v>
      </c>
      <c r="P10" s="18">
        <v>670.2</v>
      </c>
      <c r="Q10" s="15">
        <f t="shared" si="4"/>
        <v>-125.20000000000005</v>
      </c>
      <c r="R10" s="18">
        <v>570.6</v>
      </c>
      <c r="S10" s="18">
        <v>765.5</v>
      </c>
      <c r="T10" s="15">
        <f t="shared" si="5"/>
        <v>-194.89999999999998</v>
      </c>
      <c r="U10" s="18">
        <v>586.90000000000009</v>
      </c>
      <c r="V10" s="18">
        <v>884.90000000000009</v>
      </c>
      <c r="W10" s="15">
        <f t="shared" si="6"/>
        <v>-298</v>
      </c>
      <c r="X10" s="18">
        <v>606.5</v>
      </c>
      <c r="Y10" s="18">
        <v>980.7</v>
      </c>
      <c r="Z10" s="15">
        <f t="shared" si="7"/>
        <v>-374.20000000000005</v>
      </c>
      <c r="AA10" s="18">
        <v>684</v>
      </c>
      <c r="AB10" s="18">
        <v>1102.2</v>
      </c>
      <c r="AC10" s="15">
        <f t="shared" si="8"/>
        <v>-418.20000000000005</v>
      </c>
      <c r="AD10" s="18">
        <v>718</v>
      </c>
      <c r="AE10" s="18">
        <v>1233.7</v>
      </c>
      <c r="AF10" s="15">
        <f t="shared" si="9"/>
        <v>-515.70000000000005</v>
      </c>
      <c r="AG10" s="18">
        <v>790.1</v>
      </c>
      <c r="AH10" s="18">
        <v>1309.5999999999999</v>
      </c>
      <c r="AI10" s="15">
        <f t="shared" si="10"/>
        <v>-519.49999999999989</v>
      </c>
      <c r="AJ10" s="18">
        <v>815.59999999999991</v>
      </c>
      <c r="AK10" s="18">
        <v>1381.7</v>
      </c>
      <c r="AL10" s="15">
        <f t="shared" si="11"/>
        <v>-566.10000000000014</v>
      </c>
    </row>
    <row r="11" spans="1:16383" ht="18.75" customHeight="1" x14ac:dyDescent="0.3">
      <c r="A11" s="13" t="s">
        <v>27</v>
      </c>
      <c r="B11" s="21" t="s">
        <v>28</v>
      </c>
      <c r="C11" s="18">
        <v>94.7</v>
      </c>
      <c r="D11" s="18">
        <v>7.4</v>
      </c>
      <c r="E11" s="15">
        <f t="shared" si="0"/>
        <v>87.3</v>
      </c>
      <c r="F11" s="18">
        <v>179.2</v>
      </c>
      <c r="G11" s="18">
        <v>9.3000000000000007</v>
      </c>
      <c r="H11" s="15">
        <f t="shared" si="1"/>
        <v>169.89999999999998</v>
      </c>
      <c r="I11" s="18">
        <v>405.5</v>
      </c>
      <c r="J11" s="18">
        <v>12.5</v>
      </c>
      <c r="K11" s="15">
        <f t="shared" si="2"/>
        <v>393</v>
      </c>
      <c r="L11" s="18">
        <v>411.8</v>
      </c>
      <c r="M11" s="18">
        <v>14.2</v>
      </c>
      <c r="N11" s="15">
        <f t="shared" si="3"/>
        <v>397.6</v>
      </c>
      <c r="O11" s="18">
        <v>411.8</v>
      </c>
      <c r="P11" s="18">
        <v>15.7</v>
      </c>
      <c r="Q11" s="15">
        <f t="shared" si="4"/>
        <v>396.1</v>
      </c>
      <c r="R11" s="18">
        <v>424.4</v>
      </c>
      <c r="S11" s="18">
        <v>18</v>
      </c>
      <c r="T11" s="15">
        <f t="shared" si="5"/>
        <v>406.4</v>
      </c>
      <c r="U11" s="18">
        <v>627.9</v>
      </c>
      <c r="V11" s="18">
        <v>21</v>
      </c>
      <c r="W11" s="15">
        <f t="shared" si="6"/>
        <v>606.9</v>
      </c>
      <c r="X11" s="18">
        <v>703.3</v>
      </c>
      <c r="Y11" s="18">
        <v>22.6</v>
      </c>
      <c r="Z11" s="15">
        <f t="shared" si="7"/>
        <v>680.69999999999993</v>
      </c>
      <c r="AA11" s="18">
        <v>740.3</v>
      </c>
      <c r="AB11" s="18">
        <v>24.2</v>
      </c>
      <c r="AC11" s="15">
        <f t="shared" si="8"/>
        <v>716.09999999999991</v>
      </c>
      <c r="AD11" s="18">
        <v>749</v>
      </c>
      <c r="AE11" s="18">
        <v>26.6</v>
      </c>
      <c r="AF11" s="15">
        <f t="shared" si="9"/>
        <v>722.4</v>
      </c>
      <c r="AG11" s="18">
        <v>784.6</v>
      </c>
      <c r="AH11" s="18">
        <v>28.099999999999994</v>
      </c>
      <c r="AI11" s="15">
        <f t="shared" si="10"/>
        <v>756.5</v>
      </c>
      <c r="AJ11" s="18">
        <v>1066.1000000000001</v>
      </c>
      <c r="AK11" s="18">
        <v>32.4</v>
      </c>
      <c r="AL11" s="15">
        <f t="shared" si="11"/>
        <v>1033.7</v>
      </c>
    </row>
    <row r="12" spans="1:16383" s="23" customFormat="1" ht="18.75" customHeight="1" x14ac:dyDescent="0.3">
      <c r="B12" s="24"/>
      <c r="C12" s="22" t="s">
        <v>29</v>
      </c>
      <c r="D12" s="22" t="s">
        <v>30</v>
      </c>
      <c r="E12" s="22" t="s">
        <v>16</v>
      </c>
      <c r="F12" s="22" t="s">
        <v>29</v>
      </c>
      <c r="G12" s="22" t="s">
        <v>30</v>
      </c>
      <c r="H12" s="22" t="s">
        <v>16</v>
      </c>
      <c r="I12" s="22" t="s">
        <v>29</v>
      </c>
      <c r="J12" s="22" t="s">
        <v>30</v>
      </c>
      <c r="K12" s="22" t="s">
        <v>16</v>
      </c>
      <c r="L12" s="22" t="s">
        <v>29</v>
      </c>
      <c r="M12" s="22" t="s">
        <v>30</v>
      </c>
      <c r="N12" s="22" t="s">
        <v>16</v>
      </c>
      <c r="O12" s="22" t="s">
        <v>29</v>
      </c>
      <c r="P12" s="22" t="s">
        <v>30</v>
      </c>
      <c r="Q12" s="22" t="s">
        <v>16</v>
      </c>
      <c r="R12" s="22" t="s">
        <v>29</v>
      </c>
      <c r="S12" s="22" t="s">
        <v>30</v>
      </c>
      <c r="T12" s="22" t="s">
        <v>16</v>
      </c>
      <c r="U12" s="22" t="s">
        <v>29</v>
      </c>
      <c r="V12" s="22" t="s">
        <v>30</v>
      </c>
      <c r="W12" s="22" t="s">
        <v>16</v>
      </c>
      <c r="X12" s="22" t="s">
        <v>29</v>
      </c>
      <c r="Y12" s="22" t="s">
        <v>30</v>
      </c>
      <c r="Z12" s="22" t="s">
        <v>16</v>
      </c>
      <c r="AA12" s="22" t="s">
        <v>29</v>
      </c>
      <c r="AB12" s="22" t="s">
        <v>30</v>
      </c>
      <c r="AC12" s="22" t="s">
        <v>16</v>
      </c>
      <c r="AD12" s="22" t="s">
        <v>29</v>
      </c>
      <c r="AE12" s="22" t="s">
        <v>30</v>
      </c>
      <c r="AF12" s="22" t="s">
        <v>16</v>
      </c>
      <c r="AG12" s="22" t="s">
        <v>29</v>
      </c>
      <c r="AH12" s="22" t="s">
        <v>30</v>
      </c>
      <c r="AI12" s="22" t="s">
        <v>16</v>
      </c>
      <c r="AJ12" s="22" t="s">
        <v>29</v>
      </c>
      <c r="AK12" s="22" t="s">
        <v>30</v>
      </c>
      <c r="AL12" s="22" t="s">
        <v>16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</row>
    <row r="13" spans="1:16383" s="11" customFormat="1" ht="18.75" customHeight="1" x14ac:dyDescent="0.3">
      <c r="A13" s="13" t="s">
        <v>31</v>
      </c>
      <c r="B13" s="25" t="s">
        <v>32</v>
      </c>
      <c r="C13" s="15">
        <f>+C14+C15+E16+C17+C18</f>
        <v>-450.82355330961059</v>
      </c>
      <c r="D13" s="15">
        <f>+D14+D15+D17+D18</f>
        <v>689.7170000000001</v>
      </c>
      <c r="E13" s="15">
        <f t="shared" ref="E13" si="12">+C13-D13</f>
        <v>-1140.5405533096107</v>
      </c>
      <c r="F13" s="15">
        <f>+F14+F15+H16+F17+F18</f>
        <v>1098.7361281240735</v>
      </c>
      <c r="G13" s="15">
        <f>+G14+G15+G17+G18</f>
        <v>1375.2187735681823</v>
      </c>
      <c r="H13" s="15">
        <f t="shared" ref="H13:H15" si="13">+F13-G13</f>
        <v>-276.48264544410881</v>
      </c>
      <c r="I13" s="15">
        <f>+I14+I15+K16+I17+I18</f>
        <v>948.24690390261867</v>
      </c>
      <c r="J13" s="15">
        <f>+J14+J15+J17+J18</f>
        <v>1510.1127408733969</v>
      </c>
      <c r="K13" s="15">
        <f t="shared" ref="K13:K15" si="14">+I13-J13</f>
        <v>-561.86583697077822</v>
      </c>
      <c r="L13" s="15">
        <f>+L14+L15+N16+L17+L18</f>
        <v>1437.7651853560446</v>
      </c>
      <c r="M13" s="15">
        <f>+M14+M15+M17+M18</f>
        <v>2623.10277801337</v>
      </c>
      <c r="N13" s="15">
        <f t="shared" ref="N13:N15" si="15">+L13-M13</f>
        <v>-1185.3375926573253</v>
      </c>
      <c r="O13" s="15">
        <f>+O14+O15+Q16+O17+O18</f>
        <v>2285.3637436185627</v>
      </c>
      <c r="P13" s="15">
        <f>+P14+P15+P17+P18</f>
        <v>2551.6341504821098</v>
      </c>
      <c r="Q13" s="15">
        <f t="shared" ref="Q13:Q15" si="16">+O13-P13</f>
        <v>-266.27040686354712</v>
      </c>
      <c r="R13" s="15">
        <f>+R14+R15+T16+R17+R18</f>
        <v>2194.9431324087582</v>
      </c>
      <c r="S13" s="15">
        <f>+S14+S15+S17+S18</f>
        <v>3117.1908965824041</v>
      </c>
      <c r="T13" s="15">
        <f t="shared" ref="T13:T15" si="17">+R13-S13</f>
        <v>-922.24776417364592</v>
      </c>
      <c r="U13" s="15">
        <f>+U14+U15+W16+U17+U18</f>
        <v>1593.7329234841827</v>
      </c>
      <c r="V13" s="15">
        <f>+V14+V15+V17+V18</f>
        <v>2674.9718084214087</v>
      </c>
      <c r="W13" s="15">
        <f t="shared" ref="W13:W15" si="18">+U13-V13</f>
        <v>-1081.238884937226</v>
      </c>
      <c r="X13" s="15">
        <f>+X14+X15+Z16+X17+X18</f>
        <v>1700.5173718446949</v>
      </c>
      <c r="Y13" s="15">
        <f>+Y14+Y15+Y17+Y18</f>
        <v>3194.7213915216657</v>
      </c>
      <c r="Z13" s="15">
        <f t="shared" ref="Z13:Z15" si="19">+X13-Y13</f>
        <v>-1494.2040196769708</v>
      </c>
      <c r="AA13" s="15">
        <f>+AA14+AA15+AC16+AA17+AA18</f>
        <v>2417.6163997491321</v>
      </c>
      <c r="AB13" s="15">
        <f>+AB14+AB15+AB17+AB18</f>
        <v>4533.3879344087645</v>
      </c>
      <c r="AC13" s="15">
        <f t="shared" ref="AC13:AC15" si="20">+AA13-AB13</f>
        <v>-2115.7715346596324</v>
      </c>
      <c r="AD13" s="15">
        <f>+AD14+AD15+AF16+AD17+AD18</f>
        <v>2675.1350085599811</v>
      </c>
      <c r="AE13" s="15">
        <f>+AE14+AE15+AE17+AE18</f>
        <v>5798.7395671105387</v>
      </c>
      <c r="AF13" s="15">
        <f t="shared" ref="AF13:AF15" si="21">+AD13-AE13</f>
        <v>-3123.6045585505576</v>
      </c>
      <c r="AG13" s="15">
        <f>+AG14+AG15+AI16+AG17+AG18</f>
        <v>3648.4956908044974</v>
      </c>
      <c r="AH13" s="15">
        <f>+AH14+AH15+AH17+AH18</f>
        <v>5485.1058269373934</v>
      </c>
      <c r="AI13" s="15">
        <f t="shared" ref="AI13:AI15" si="22">+AG13-AH13</f>
        <v>-1836.6101361328961</v>
      </c>
      <c r="AJ13" s="15">
        <f>+AJ14+AJ15+AL16+AJ17+AJ18</f>
        <v>3134.9284959956872</v>
      </c>
      <c r="AK13" s="15">
        <f>+AK14+AK15+AK17+AK18</f>
        <v>5545.335943960572</v>
      </c>
      <c r="AL13" s="15">
        <f t="shared" ref="AL13:AL15" si="23">+AJ13-AK13</f>
        <v>-2410.4074479648848</v>
      </c>
    </row>
    <row r="14" spans="1:16383" ht="18.75" customHeight="1" x14ac:dyDescent="0.25">
      <c r="A14" s="16" t="s">
        <v>33</v>
      </c>
      <c r="B14" s="26" t="s">
        <v>34</v>
      </c>
      <c r="C14" s="18">
        <v>108.06400000000002</v>
      </c>
      <c r="D14" s="18">
        <v>304.26900000000006</v>
      </c>
      <c r="E14" s="15">
        <f t="shared" si="0"/>
        <v>-196.20500000000004</v>
      </c>
      <c r="F14" s="18">
        <v>317.80900000000003</v>
      </c>
      <c r="G14" s="18">
        <v>597.13599999999997</v>
      </c>
      <c r="H14" s="15">
        <f t="shared" si="13"/>
        <v>-279.32699999999994</v>
      </c>
      <c r="I14" s="18">
        <v>636.6</v>
      </c>
      <c r="J14" s="18">
        <v>1213.6970000000001</v>
      </c>
      <c r="K14" s="15">
        <f t="shared" si="14"/>
        <v>-577.09700000000009</v>
      </c>
      <c r="L14" s="18">
        <v>621.88099999999997</v>
      </c>
      <c r="M14" s="18">
        <v>1323.009</v>
      </c>
      <c r="N14" s="15">
        <f t="shared" si="15"/>
        <v>-701.12800000000004</v>
      </c>
      <c r="O14" s="18">
        <v>817.65700000000004</v>
      </c>
      <c r="P14" s="18">
        <v>1552.1950000000002</v>
      </c>
      <c r="Q14" s="15">
        <f t="shared" si="16"/>
        <v>-734.53800000000012</v>
      </c>
      <c r="R14" s="18">
        <v>739.63300000000004</v>
      </c>
      <c r="S14" s="18">
        <v>1317.6219999999998</v>
      </c>
      <c r="T14" s="15">
        <f t="shared" si="17"/>
        <v>-577.98899999999981</v>
      </c>
      <c r="U14" s="18">
        <v>1085.5809999999999</v>
      </c>
      <c r="V14" s="18">
        <v>1334.8020000000001</v>
      </c>
      <c r="W14" s="15">
        <f t="shared" si="18"/>
        <v>-249.22100000000023</v>
      </c>
      <c r="X14" s="18">
        <v>1074.7640000000001</v>
      </c>
      <c r="Y14" s="18">
        <v>1599.21</v>
      </c>
      <c r="Z14" s="15">
        <f t="shared" si="19"/>
        <v>-524.44599999999991</v>
      </c>
      <c r="AA14" s="18">
        <v>1375.1170000000002</v>
      </c>
      <c r="AB14" s="18">
        <v>1695.681</v>
      </c>
      <c r="AC14" s="15">
        <f t="shared" si="20"/>
        <v>-320.56399999999985</v>
      </c>
      <c r="AD14" s="18">
        <v>1178.259</v>
      </c>
      <c r="AE14" s="18">
        <v>1409.4829999999999</v>
      </c>
      <c r="AF14" s="15">
        <f t="shared" si="21"/>
        <v>-231.22399999999993</v>
      </c>
      <c r="AG14" s="18">
        <v>1433.2829999999999</v>
      </c>
      <c r="AH14" s="18">
        <v>1544.2529999999997</v>
      </c>
      <c r="AI14" s="15">
        <f t="shared" si="22"/>
        <v>-110.9699999999998</v>
      </c>
      <c r="AJ14" s="18">
        <v>939.28399999999999</v>
      </c>
      <c r="AK14" s="18">
        <v>1561.1660000000002</v>
      </c>
      <c r="AL14" s="15">
        <f t="shared" si="23"/>
        <v>-621.88200000000018</v>
      </c>
    </row>
    <row r="15" spans="1:16383" ht="18.75" customHeight="1" x14ac:dyDescent="0.25">
      <c r="A15" s="16" t="s">
        <v>35</v>
      </c>
      <c r="B15" s="26" t="s">
        <v>36</v>
      </c>
      <c r="C15" s="18">
        <v>166.53144669038934</v>
      </c>
      <c r="D15" s="18">
        <v>621.70000000000005</v>
      </c>
      <c r="E15" s="15">
        <f t="shared" si="0"/>
        <v>-455.16855330961073</v>
      </c>
      <c r="F15" s="18">
        <v>867.38012812407339</v>
      </c>
      <c r="G15" s="18">
        <v>358.55277356818237</v>
      </c>
      <c r="H15" s="15">
        <f t="shared" si="13"/>
        <v>508.82735455589102</v>
      </c>
      <c r="I15" s="18">
        <v>616.49090390261847</v>
      </c>
      <c r="J15" s="18">
        <v>434.95574087339685</v>
      </c>
      <c r="K15" s="15">
        <f t="shared" si="14"/>
        <v>181.53516302922162</v>
      </c>
      <c r="L15" s="18">
        <v>760.41318535604466</v>
      </c>
      <c r="M15" s="18">
        <v>1527.7637780133703</v>
      </c>
      <c r="N15" s="15">
        <f t="shared" si="15"/>
        <v>-767.35059265732559</v>
      </c>
      <c r="O15" s="18">
        <v>1281.246743618563</v>
      </c>
      <c r="P15" s="18">
        <v>1014.4771504821094</v>
      </c>
      <c r="Q15" s="15">
        <f t="shared" si="16"/>
        <v>266.76959313645352</v>
      </c>
      <c r="R15" s="18">
        <v>1907.2941324087581</v>
      </c>
      <c r="S15" s="18">
        <v>1187.6518965824043</v>
      </c>
      <c r="T15" s="15">
        <f t="shared" si="17"/>
        <v>719.64223582635373</v>
      </c>
      <c r="U15" s="18">
        <v>1489.5019234841827</v>
      </c>
      <c r="V15" s="18">
        <v>1336.3868084214089</v>
      </c>
      <c r="W15" s="15">
        <f t="shared" si="18"/>
        <v>153.11511506277384</v>
      </c>
      <c r="X15" s="18">
        <v>1791.9823718446949</v>
      </c>
      <c r="Y15" s="18">
        <v>1378.6423915216653</v>
      </c>
      <c r="Z15" s="15">
        <f t="shared" si="19"/>
        <v>413.33998032302952</v>
      </c>
      <c r="AA15" s="18">
        <v>1801.7803997491317</v>
      </c>
      <c r="AB15" s="18">
        <v>1739.5789344087643</v>
      </c>
      <c r="AC15" s="15">
        <f t="shared" si="20"/>
        <v>62.201465340367349</v>
      </c>
      <c r="AD15" s="18">
        <v>1891.034008559981</v>
      </c>
      <c r="AE15" s="18">
        <v>3759.5085671105389</v>
      </c>
      <c r="AF15" s="15">
        <f t="shared" si="21"/>
        <v>-1868.474558550558</v>
      </c>
      <c r="AG15" s="18">
        <v>2672.4226908044984</v>
      </c>
      <c r="AH15" s="18">
        <v>2869.3648269373934</v>
      </c>
      <c r="AI15" s="15">
        <f t="shared" si="22"/>
        <v>-196.94213613289503</v>
      </c>
      <c r="AJ15" s="18">
        <v>2707.5084959956871</v>
      </c>
      <c r="AK15" s="18">
        <v>3944.9479439605716</v>
      </c>
      <c r="AL15" s="15">
        <f t="shared" si="23"/>
        <v>-1237.4394479648845</v>
      </c>
    </row>
    <row r="16" spans="1:16383" ht="18.75" customHeight="1" x14ac:dyDescent="0.25">
      <c r="A16" s="16" t="s">
        <v>37</v>
      </c>
      <c r="B16" s="26" t="s">
        <v>38</v>
      </c>
      <c r="C16" s="27"/>
      <c r="D16" s="27"/>
      <c r="E16" s="18">
        <v>20.058000000000003</v>
      </c>
      <c r="F16" s="27"/>
      <c r="G16" s="27"/>
      <c r="H16" s="18">
        <v>18.971000000000004</v>
      </c>
      <c r="I16" s="27"/>
      <c r="J16" s="27"/>
      <c r="K16" s="18">
        <v>67.054999999999993</v>
      </c>
      <c r="L16" s="27"/>
      <c r="M16" s="27"/>
      <c r="N16" s="18">
        <v>53.744999999999997</v>
      </c>
      <c r="O16" s="27"/>
      <c r="P16" s="27"/>
      <c r="Q16" s="18">
        <v>95.113000000000014</v>
      </c>
      <c r="R16" s="27"/>
      <c r="S16" s="27"/>
      <c r="T16" s="18">
        <v>143.75900000000001</v>
      </c>
      <c r="U16" s="27"/>
      <c r="V16" s="27"/>
      <c r="W16" s="18">
        <v>170.28700000000001</v>
      </c>
      <c r="X16" s="27"/>
      <c r="Y16" s="27"/>
      <c r="Z16" s="18">
        <v>115.58400000000002</v>
      </c>
      <c r="AA16" s="27"/>
      <c r="AB16" s="27"/>
      <c r="AC16" s="18">
        <v>147.98400000000001</v>
      </c>
      <c r="AD16" s="27"/>
      <c r="AE16" s="27"/>
      <c r="AF16" s="18">
        <v>197.041</v>
      </c>
      <c r="AG16" s="27"/>
      <c r="AH16" s="27"/>
      <c r="AI16" s="18">
        <v>227.82000000000002</v>
      </c>
      <c r="AJ16" s="27"/>
      <c r="AK16" s="27"/>
      <c r="AL16" s="18">
        <v>283.79300000000001</v>
      </c>
    </row>
    <row r="17" spans="1:38" ht="18.75" customHeight="1" x14ac:dyDescent="0.25">
      <c r="A17" s="16" t="s">
        <v>39</v>
      </c>
      <c r="B17" s="26" t="s">
        <v>40</v>
      </c>
      <c r="C17" s="18">
        <v>-747.37699999999995</v>
      </c>
      <c r="D17" s="18">
        <v>-236.25200000000001</v>
      </c>
      <c r="E17" s="15">
        <f t="shared" si="0"/>
        <v>-511.12499999999994</v>
      </c>
      <c r="F17" s="18">
        <v>-104.62400000000002</v>
      </c>
      <c r="G17" s="18">
        <v>419.53000000000009</v>
      </c>
      <c r="H17" s="15">
        <f t="shared" ref="H17:H18" si="24">+F17-G17</f>
        <v>-524.15400000000011</v>
      </c>
      <c r="I17" s="18">
        <v>-371.59899999999999</v>
      </c>
      <c r="J17" s="18">
        <v>-138.54000000000005</v>
      </c>
      <c r="K17" s="15">
        <f t="shared" ref="K17:K18" si="25">+I17-J17</f>
        <v>-233.05899999999994</v>
      </c>
      <c r="L17" s="18">
        <v>2.2259999999999991</v>
      </c>
      <c r="M17" s="18">
        <v>-227.66999999999993</v>
      </c>
      <c r="N17" s="15">
        <f t="shared" ref="N17:N18" si="26">+L17-M17</f>
        <v>229.89599999999993</v>
      </c>
      <c r="O17" s="18">
        <v>92.246999999999957</v>
      </c>
      <c r="P17" s="18">
        <v>-15.037999999999926</v>
      </c>
      <c r="Q17" s="15">
        <f t="shared" ref="Q17:Q18" si="27">+O17-P17</f>
        <v>107.28499999999988</v>
      </c>
      <c r="R17" s="18">
        <v>-596.04299999999989</v>
      </c>
      <c r="S17" s="18">
        <v>611.91700000000003</v>
      </c>
      <c r="T17" s="15">
        <f t="shared" ref="T17:T18" si="28">+R17-S17</f>
        <v>-1207.96</v>
      </c>
      <c r="U17" s="18">
        <v>-1150.5369999999998</v>
      </c>
      <c r="V17" s="18">
        <v>3.7829999999998449</v>
      </c>
      <c r="W17" s="15">
        <f t="shared" ref="W17:W18" si="29">+U17-V17</f>
        <v>-1154.3199999999997</v>
      </c>
      <c r="X17" s="18">
        <v>-1278.7130000000002</v>
      </c>
      <c r="Y17" s="18">
        <v>216.86900000000003</v>
      </c>
      <c r="Z17" s="15">
        <f t="shared" ref="Z17:Z18" si="30">+X17-Y17</f>
        <v>-1495.5820000000003</v>
      </c>
      <c r="AA17" s="18">
        <v>-904.16499999999996</v>
      </c>
      <c r="AB17" s="18">
        <v>1098.1279999999999</v>
      </c>
      <c r="AC17" s="15">
        <f t="shared" ref="AC17:AC18" si="31">+AA17-AB17</f>
        <v>-2002.2929999999999</v>
      </c>
      <c r="AD17" s="18">
        <v>-588.59900000000005</v>
      </c>
      <c r="AE17" s="18">
        <v>629.74799999999971</v>
      </c>
      <c r="AF17" s="15">
        <f t="shared" ref="AF17:AF18" si="32">+AD17-AE17</f>
        <v>-1218.3469999999998</v>
      </c>
      <c r="AG17" s="18">
        <v>-684.43000000000006</v>
      </c>
      <c r="AH17" s="18">
        <v>1071.4880000000001</v>
      </c>
      <c r="AI17" s="15">
        <f t="shared" ref="AI17:AI18" si="33">+AG17-AH17</f>
        <v>-1755.9180000000001</v>
      </c>
      <c r="AJ17" s="18">
        <v>-795.75700000000006</v>
      </c>
      <c r="AK17" s="18">
        <v>39.221999999999753</v>
      </c>
      <c r="AL17" s="15">
        <f t="shared" ref="AL17:AL18" si="34">+AJ17-AK17</f>
        <v>-834.97899999999981</v>
      </c>
    </row>
    <row r="18" spans="1:38" ht="18.75" customHeight="1" x14ac:dyDescent="0.25">
      <c r="A18" s="16" t="s">
        <v>41</v>
      </c>
      <c r="B18" s="26" t="s">
        <v>42</v>
      </c>
      <c r="C18" s="18">
        <v>1.9</v>
      </c>
      <c r="D18" s="27"/>
      <c r="E18" s="15">
        <f t="shared" si="0"/>
        <v>1.9</v>
      </c>
      <c r="F18" s="18">
        <v>-0.8</v>
      </c>
      <c r="G18" s="27"/>
      <c r="H18" s="15">
        <f t="shared" si="24"/>
        <v>-0.8</v>
      </c>
      <c r="I18" s="18">
        <v>-0.30000000000000004</v>
      </c>
      <c r="J18" s="27"/>
      <c r="K18" s="15">
        <f t="shared" si="25"/>
        <v>-0.30000000000000004</v>
      </c>
      <c r="L18" s="18">
        <v>-0.5</v>
      </c>
      <c r="M18" s="27"/>
      <c r="N18" s="15">
        <f t="shared" si="26"/>
        <v>-0.5</v>
      </c>
      <c r="O18" s="18">
        <v>-0.89999999999999991</v>
      </c>
      <c r="P18" s="27"/>
      <c r="Q18" s="15">
        <f t="shared" si="27"/>
        <v>-0.89999999999999991</v>
      </c>
      <c r="R18" s="18">
        <v>0.3</v>
      </c>
      <c r="S18" s="27"/>
      <c r="T18" s="15">
        <f t="shared" si="28"/>
        <v>0.3</v>
      </c>
      <c r="U18" s="18">
        <v>-1.0999999999999999</v>
      </c>
      <c r="V18" s="27"/>
      <c r="W18" s="15">
        <f t="shared" si="29"/>
        <v>-1.0999999999999999</v>
      </c>
      <c r="X18" s="18">
        <v>-3.1</v>
      </c>
      <c r="Y18" s="27"/>
      <c r="Z18" s="15">
        <f t="shared" si="30"/>
        <v>-3.1</v>
      </c>
      <c r="AA18" s="18">
        <v>-3.1</v>
      </c>
      <c r="AB18" s="27"/>
      <c r="AC18" s="15">
        <f t="shared" si="31"/>
        <v>-3.1</v>
      </c>
      <c r="AD18" s="18">
        <v>-2.6</v>
      </c>
      <c r="AE18" s="27"/>
      <c r="AF18" s="15">
        <f t="shared" si="32"/>
        <v>-2.6</v>
      </c>
      <c r="AG18" s="18">
        <v>-0.6</v>
      </c>
      <c r="AH18" s="27"/>
      <c r="AI18" s="15">
        <f t="shared" si="33"/>
        <v>-0.6</v>
      </c>
      <c r="AJ18" s="18">
        <v>0.1</v>
      </c>
      <c r="AK18" s="27"/>
      <c r="AL18" s="15">
        <f t="shared" si="34"/>
        <v>0.1</v>
      </c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-994.72600545944988</v>
      </c>
      <c r="F19" s="29"/>
      <c r="G19" s="29"/>
      <c r="H19" s="30">
        <f>-H6-H11+H13</f>
        <v>-82.912382341226589</v>
      </c>
      <c r="I19" s="29"/>
      <c r="J19" s="29"/>
      <c r="K19" s="30">
        <f>-K6-K11+K13</f>
        <v>-419.69769993981481</v>
      </c>
      <c r="L19" s="29"/>
      <c r="M19" s="29"/>
      <c r="N19" s="30">
        <f>-N6-N11+N13</f>
        <v>-926.36224825419288</v>
      </c>
      <c r="O19" s="29"/>
      <c r="P19" s="29"/>
      <c r="Q19" s="30">
        <f>-Q6-Q11+Q13</f>
        <v>140.25539678383018</v>
      </c>
      <c r="R19" s="29"/>
      <c r="S19" s="29"/>
      <c r="T19" s="30">
        <f>-T6-T11+T13</f>
        <v>-327.48597080769866</v>
      </c>
      <c r="U19" s="29"/>
      <c r="V19" s="29"/>
      <c r="W19" s="30">
        <f>-W6-W11+W13</f>
        <v>-186.21537605156743</v>
      </c>
      <c r="X19" s="29"/>
      <c r="Y19" s="29"/>
      <c r="Z19" s="30">
        <f>-Z6-Z11+Z13</f>
        <v>-138.82954481828301</v>
      </c>
      <c r="AA19" s="29"/>
      <c r="AB19" s="29"/>
      <c r="AC19" s="30">
        <f>-AC6-AC11+AC13</f>
        <v>-554.05394680623021</v>
      </c>
      <c r="AD19" s="29"/>
      <c r="AE19" s="29"/>
      <c r="AF19" s="30">
        <f>-AF6-AF11+AF13</f>
        <v>-1271.760080370681</v>
      </c>
      <c r="AG19" s="29"/>
      <c r="AH19" s="29"/>
      <c r="AI19" s="30">
        <f>-AI6-AI11+AI13</f>
        <v>102.62527216802346</v>
      </c>
      <c r="AJ19" s="29"/>
      <c r="AK19" s="29"/>
      <c r="AL19" s="30">
        <f>-AL6-AL11+AL13</f>
        <v>-260.61976195295892</v>
      </c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384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384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384" s="2" customFormat="1" x14ac:dyDescent="0.2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  <c r="XFD78" s="1"/>
    </row>
    <row r="79" spans="1:16384" s="2" customFormat="1" x14ac:dyDescent="0.2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  <c r="XEU79" s="1"/>
      <c r="XEV79" s="1"/>
      <c r="XEW79" s="1"/>
      <c r="XEX79" s="1"/>
      <c r="XEY79" s="1"/>
      <c r="XEZ79" s="1"/>
      <c r="XFA79" s="1"/>
      <c r="XFB79" s="1"/>
      <c r="XFC79" s="1"/>
      <c r="XFD79" s="1"/>
    </row>
    <row r="80" spans="1:16384" s="2" customFormat="1" x14ac:dyDescent="0.2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  <c r="XFC80" s="1"/>
      <c r="XFD80" s="1"/>
    </row>
    <row r="81" spans="1:16384" s="2" customFormat="1" x14ac:dyDescent="0.2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  <c r="XEU81" s="1"/>
      <c r="XEV81" s="1"/>
      <c r="XEW81" s="1"/>
      <c r="XEX81" s="1"/>
      <c r="XEY81" s="1"/>
      <c r="XEZ81" s="1"/>
      <c r="XFA81" s="1"/>
      <c r="XFB81" s="1"/>
      <c r="XFC81" s="1"/>
      <c r="XFD81" s="1"/>
    </row>
    <row r="82" spans="1:16384" s="2" customFormat="1" x14ac:dyDescent="0.2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  <c r="XEU82" s="1"/>
      <c r="XEV82" s="1"/>
      <c r="XEW82" s="1"/>
      <c r="XEX82" s="1"/>
      <c r="XEY82" s="1"/>
      <c r="XEZ82" s="1"/>
      <c r="XFA82" s="1"/>
      <c r="XFB82" s="1"/>
      <c r="XFC82" s="1"/>
      <c r="XFD82" s="1"/>
    </row>
    <row r="83" spans="1:16384" s="2" customFormat="1" x14ac:dyDescent="0.2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  <c r="XEU83" s="1"/>
      <c r="XEV83" s="1"/>
      <c r="XEW83" s="1"/>
      <c r="XEX83" s="1"/>
      <c r="XEY83" s="1"/>
      <c r="XEZ83" s="1"/>
      <c r="XFA83" s="1"/>
      <c r="XFB83" s="1"/>
      <c r="XFC83" s="1"/>
      <c r="XFD83" s="1"/>
    </row>
    <row r="84" spans="1:16384" s="2" customFormat="1" x14ac:dyDescent="0.2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  <c r="WVH84" s="1"/>
      <c r="WVI84" s="1"/>
      <c r="WVJ84" s="1"/>
      <c r="WVK84" s="1"/>
      <c r="WVL84" s="1"/>
      <c r="WVM84" s="1"/>
      <c r="WVN84" s="1"/>
      <c r="WVO84" s="1"/>
      <c r="WVP84" s="1"/>
      <c r="WVQ84" s="1"/>
      <c r="WVR84" s="1"/>
      <c r="WVS84" s="1"/>
      <c r="WVT84" s="1"/>
      <c r="WVU84" s="1"/>
      <c r="WVV84" s="1"/>
      <c r="WVW84" s="1"/>
      <c r="WVX84" s="1"/>
      <c r="WVY84" s="1"/>
      <c r="WVZ84" s="1"/>
      <c r="WWA84" s="1"/>
      <c r="WWB84" s="1"/>
      <c r="WWC84" s="1"/>
      <c r="WWD84" s="1"/>
      <c r="WWE84" s="1"/>
      <c r="WWF84" s="1"/>
      <c r="WWG84" s="1"/>
      <c r="WWH84" s="1"/>
      <c r="WWI84" s="1"/>
      <c r="WWJ84" s="1"/>
      <c r="WWK84" s="1"/>
      <c r="WWL84" s="1"/>
      <c r="WWM84" s="1"/>
      <c r="WWN84" s="1"/>
      <c r="WWO84" s="1"/>
      <c r="WWP84" s="1"/>
      <c r="WWQ84" s="1"/>
      <c r="WWR84" s="1"/>
      <c r="WWS84" s="1"/>
      <c r="WWT84" s="1"/>
      <c r="WWU84" s="1"/>
      <c r="WWV84" s="1"/>
      <c r="WWW84" s="1"/>
      <c r="WWX84" s="1"/>
      <c r="WWY84" s="1"/>
      <c r="WWZ84" s="1"/>
      <c r="WXA84" s="1"/>
      <c r="WXB84" s="1"/>
      <c r="WXC84" s="1"/>
      <c r="WXD84" s="1"/>
      <c r="WXE84" s="1"/>
      <c r="WXF84" s="1"/>
      <c r="WXG84" s="1"/>
      <c r="WXH84" s="1"/>
      <c r="WXI84" s="1"/>
      <c r="WXJ84" s="1"/>
      <c r="WXK84" s="1"/>
      <c r="WXL84" s="1"/>
      <c r="WXM84" s="1"/>
      <c r="WXN84" s="1"/>
      <c r="WXO84" s="1"/>
      <c r="WXP84" s="1"/>
      <c r="WXQ84" s="1"/>
      <c r="WXR84" s="1"/>
      <c r="WXS84" s="1"/>
      <c r="WXT84" s="1"/>
      <c r="WXU84" s="1"/>
      <c r="WXV84" s="1"/>
      <c r="WXW84" s="1"/>
      <c r="WXX84" s="1"/>
      <c r="WXY84" s="1"/>
      <c r="WXZ84" s="1"/>
      <c r="WYA84" s="1"/>
      <c r="WYB84" s="1"/>
      <c r="WYC84" s="1"/>
      <c r="WYD84" s="1"/>
      <c r="WYE84" s="1"/>
      <c r="WYF84" s="1"/>
      <c r="WYG84" s="1"/>
      <c r="WYH84" s="1"/>
      <c r="WYI84" s="1"/>
      <c r="WYJ84" s="1"/>
      <c r="WYK84" s="1"/>
      <c r="WYL84" s="1"/>
      <c r="WYM84" s="1"/>
      <c r="WYN84" s="1"/>
      <c r="WYO84" s="1"/>
      <c r="WYP84" s="1"/>
      <c r="WYQ84" s="1"/>
      <c r="WYR84" s="1"/>
      <c r="WYS84" s="1"/>
      <c r="WYT84" s="1"/>
      <c r="WYU84" s="1"/>
      <c r="WYV84" s="1"/>
      <c r="WYW84" s="1"/>
      <c r="WYX84" s="1"/>
      <c r="WYY84" s="1"/>
      <c r="WYZ84" s="1"/>
      <c r="WZA84" s="1"/>
      <c r="WZB84" s="1"/>
      <c r="WZC84" s="1"/>
      <c r="WZD84" s="1"/>
      <c r="WZE84" s="1"/>
      <c r="WZF84" s="1"/>
      <c r="WZG84" s="1"/>
      <c r="WZH84" s="1"/>
      <c r="WZI84" s="1"/>
      <c r="WZJ84" s="1"/>
      <c r="WZK84" s="1"/>
      <c r="WZL84" s="1"/>
      <c r="WZM84" s="1"/>
      <c r="WZN84" s="1"/>
      <c r="WZO84" s="1"/>
      <c r="WZP84" s="1"/>
      <c r="WZQ84" s="1"/>
      <c r="WZR84" s="1"/>
      <c r="WZS84" s="1"/>
      <c r="WZT84" s="1"/>
      <c r="WZU84" s="1"/>
      <c r="WZV84" s="1"/>
      <c r="WZW84" s="1"/>
      <c r="WZX84" s="1"/>
      <c r="WZY84" s="1"/>
      <c r="WZZ84" s="1"/>
      <c r="XAA84" s="1"/>
      <c r="XAB84" s="1"/>
      <c r="XAC84" s="1"/>
      <c r="XAD84" s="1"/>
      <c r="XAE84" s="1"/>
      <c r="XAF84" s="1"/>
      <c r="XAG84" s="1"/>
      <c r="XAH84" s="1"/>
      <c r="XAI84" s="1"/>
      <c r="XAJ84" s="1"/>
      <c r="XAK84" s="1"/>
      <c r="XAL84" s="1"/>
      <c r="XAM84" s="1"/>
      <c r="XAN84" s="1"/>
      <c r="XAO84" s="1"/>
      <c r="XAP84" s="1"/>
      <c r="XAQ84" s="1"/>
      <c r="XAR84" s="1"/>
      <c r="XAS84" s="1"/>
      <c r="XAT84" s="1"/>
      <c r="XAU84" s="1"/>
      <c r="XAV84" s="1"/>
      <c r="XAW84" s="1"/>
      <c r="XAX84" s="1"/>
      <c r="XAY84" s="1"/>
      <c r="XAZ84" s="1"/>
      <c r="XBA84" s="1"/>
      <c r="XBB84" s="1"/>
      <c r="XBC84" s="1"/>
      <c r="XBD84" s="1"/>
      <c r="XBE84" s="1"/>
      <c r="XBF84" s="1"/>
      <c r="XBG84" s="1"/>
      <c r="XBH84" s="1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  <c r="XET84" s="1"/>
      <c r="XEU84" s="1"/>
      <c r="XEV84" s="1"/>
      <c r="XEW84" s="1"/>
      <c r="XEX84" s="1"/>
      <c r="XEY84" s="1"/>
      <c r="XEZ84" s="1"/>
      <c r="XFA84" s="1"/>
      <c r="XFB84" s="1"/>
      <c r="XFC84" s="1"/>
      <c r="XFD84" s="1"/>
    </row>
    <row r="85" spans="1:16384" s="2" customFormat="1" x14ac:dyDescent="0.2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  <c r="XEU85" s="1"/>
      <c r="XEV85" s="1"/>
      <c r="XEW85" s="1"/>
      <c r="XEX85" s="1"/>
      <c r="XEY85" s="1"/>
      <c r="XEZ85" s="1"/>
      <c r="XFA85" s="1"/>
      <c r="XFB85" s="1"/>
      <c r="XFC85" s="1"/>
      <c r="XFD85" s="1"/>
    </row>
    <row r="86" spans="1:16384" s="2" customFormat="1" x14ac:dyDescent="0.2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  <c r="XEU86" s="1"/>
      <c r="XEV86" s="1"/>
      <c r="XEW86" s="1"/>
      <c r="XEX86" s="1"/>
      <c r="XEY86" s="1"/>
      <c r="XEZ86" s="1"/>
      <c r="XFA86" s="1"/>
      <c r="XFB86" s="1"/>
      <c r="XFC86" s="1"/>
      <c r="XFD86" s="1"/>
    </row>
    <row r="209" s="2" customFormat="1" x14ac:dyDescent="0.25"/>
    <row r="228" s="2" customFormat="1" x14ac:dyDescent="0.25"/>
  </sheetData>
  <conditionalFormatting sqref="C12">
    <cfRule type="duplicateValues" dxfId="431" priority="431" stopIfTrue="1"/>
    <cfRule type="duplicateValues" dxfId="430" priority="432" stopIfTrue="1"/>
  </conditionalFormatting>
  <conditionalFormatting sqref="D12">
    <cfRule type="duplicateValues" dxfId="429" priority="429" stopIfTrue="1"/>
    <cfRule type="duplicateValues" dxfId="428" priority="430" stopIfTrue="1"/>
  </conditionalFormatting>
  <conditionalFormatting sqref="E12">
    <cfRule type="duplicateValues" dxfId="427" priority="427" stopIfTrue="1"/>
    <cfRule type="duplicateValues" dxfId="426" priority="428" stopIfTrue="1"/>
  </conditionalFormatting>
  <conditionalFormatting sqref="C12">
    <cfRule type="duplicateValues" dxfId="425" priority="425" stopIfTrue="1"/>
    <cfRule type="duplicateValues" dxfId="424" priority="426" stopIfTrue="1"/>
  </conditionalFormatting>
  <conditionalFormatting sqref="D12">
    <cfRule type="duplicateValues" dxfId="423" priority="423" stopIfTrue="1"/>
    <cfRule type="duplicateValues" dxfId="422" priority="424" stopIfTrue="1"/>
  </conditionalFormatting>
  <conditionalFormatting sqref="E12">
    <cfRule type="duplicateValues" dxfId="421" priority="421" stopIfTrue="1"/>
    <cfRule type="duplicateValues" dxfId="420" priority="422" stopIfTrue="1"/>
  </conditionalFormatting>
  <conditionalFormatting sqref="F12">
    <cfRule type="duplicateValues" dxfId="275" priority="275" stopIfTrue="1"/>
    <cfRule type="duplicateValues" dxfId="274" priority="276" stopIfTrue="1"/>
  </conditionalFormatting>
  <conditionalFormatting sqref="G12">
    <cfRule type="duplicateValues" dxfId="273" priority="273" stopIfTrue="1"/>
    <cfRule type="duplicateValues" dxfId="272" priority="274" stopIfTrue="1"/>
  </conditionalFormatting>
  <conditionalFormatting sqref="H12">
    <cfRule type="duplicateValues" dxfId="271" priority="271" stopIfTrue="1"/>
    <cfRule type="duplicateValues" dxfId="270" priority="272" stopIfTrue="1"/>
  </conditionalFormatting>
  <conditionalFormatting sqref="F12">
    <cfRule type="duplicateValues" dxfId="269" priority="269" stopIfTrue="1"/>
    <cfRule type="duplicateValues" dxfId="268" priority="270" stopIfTrue="1"/>
  </conditionalFormatting>
  <conditionalFormatting sqref="G12">
    <cfRule type="duplicateValues" dxfId="267" priority="267" stopIfTrue="1"/>
    <cfRule type="duplicateValues" dxfId="266" priority="268" stopIfTrue="1"/>
  </conditionalFormatting>
  <conditionalFormatting sqref="H12">
    <cfRule type="duplicateValues" dxfId="265" priority="265" stopIfTrue="1"/>
    <cfRule type="duplicateValues" dxfId="264" priority="266" stopIfTrue="1"/>
  </conditionalFormatting>
  <conditionalFormatting sqref="I12">
    <cfRule type="duplicateValues" dxfId="263" priority="263" stopIfTrue="1"/>
    <cfRule type="duplicateValues" dxfId="262" priority="264" stopIfTrue="1"/>
  </conditionalFormatting>
  <conditionalFormatting sqref="J12">
    <cfRule type="duplicateValues" dxfId="261" priority="261" stopIfTrue="1"/>
    <cfRule type="duplicateValues" dxfId="260" priority="262" stopIfTrue="1"/>
  </conditionalFormatting>
  <conditionalFormatting sqref="K12">
    <cfRule type="duplicateValues" dxfId="259" priority="259" stopIfTrue="1"/>
    <cfRule type="duplicateValues" dxfId="258" priority="260" stopIfTrue="1"/>
  </conditionalFormatting>
  <conditionalFormatting sqref="I12">
    <cfRule type="duplicateValues" dxfId="257" priority="257" stopIfTrue="1"/>
    <cfRule type="duplicateValues" dxfId="256" priority="258" stopIfTrue="1"/>
  </conditionalFormatting>
  <conditionalFormatting sqref="J12">
    <cfRule type="duplicateValues" dxfId="255" priority="255" stopIfTrue="1"/>
    <cfRule type="duplicateValues" dxfId="254" priority="256" stopIfTrue="1"/>
  </conditionalFormatting>
  <conditionalFormatting sqref="K12">
    <cfRule type="duplicateValues" dxfId="253" priority="253" stopIfTrue="1"/>
    <cfRule type="duplicateValues" dxfId="252" priority="254" stopIfTrue="1"/>
  </conditionalFormatting>
  <conditionalFormatting sqref="L12">
    <cfRule type="duplicateValues" dxfId="251" priority="251" stopIfTrue="1"/>
    <cfRule type="duplicateValues" dxfId="250" priority="252" stopIfTrue="1"/>
  </conditionalFormatting>
  <conditionalFormatting sqref="M12">
    <cfRule type="duplicateValues" dxfId="249" priority="249" stopIfTrue="1"/>
    <cfRule type="duplicateValues" dxfId="248" priority="250" stopIfTrue="1"/>
  </conditionalFormatting>
  <conditionalFormatting sqref="N12">
    <cfRule type="duplicateValues" dxfId="247" priority="247" stopIfTrue="1"/>
    <cfRule type="duplicateValues" dxfId="246" priority="248" stopIfTrue="1"/>
  </conditionalFormatting>
  <conditionalFormatting sqref="L12">
    <cfRule type="duplicateValues" dxfId="245" priority="245" stopIfTrue="1"/>
    <cfRule type="duplicateValues" dxfId="244" priority="246" stopIfTrue="1"/>
  </conditionalFormatting>
  <conditionalFormatting sqref="M12">
    <cfRule type="duplicateValues" dxfId="243" priority="243" stopIfTrue="1"/>
    <cfRule type="duplicateValues" dxfId="242" priority="244" stopIfTrue="1"/>
  </conditionalFormatting>
  <conditionalFormatting sqref="N12">
    <cfRule type="duplicateValues" dxfId="241" priority="241" stopIfTrue="1"/>
    <cfRule type="duplicateValues" dxfId="240" priority="242" stopIfTrue="1"/>
  </conditionalFormatting>
  <conditionalFormatting sqref="O12">
    <cfRule type="duplicateValues" dxfId="239" priority="239" stopIfTrue="1"/>
    <cfRule type="duplicateValues" dxfId="238" priority="240" stopIfTrue="1"/>
  </conditionalFormatting>
  <conditionalFormatting sqref="P12">
    <cfRule type="duplicateValues" dxfId="237" priority="237" stopIfTrue="1"/>
    <cfRule type="duplicateValues" dxfId="236" priority="238" stopIfTrue="1"/>
  </conditionalFormatting>
  <conditionalFormatting sqref="Q12">
    <cfRule type="duplicateValues" dxfId="235" priority="235" stopIfTrue="1"/>
    <cfRule type="duplicateValues" dxfId="234" priority="236" stopIfTrue="1"/>
  </conditionalFormatting>
  <conditionalFormatting sqref="O12">
    <cfRule type="duplicateValues" dxfId="233" priority="233" stopIfTrue="1"/>
    <cfRule type="duplicateValues" dxfId="232" priority="234" stopIfTrue="1"/>
  </conditionalFormatting>
  <conditionalFormatting sqref="P12">
    <cfRule type="duplicateValues" dxfId="231" priority="231" stopIfTrue="1"/>
    <cfRule type="duplicateValues" dxfId="230" priority="232" stopIfTrue="1"/>
  </conditionalFormatting>
  <conditionalFormatting sqref="Q12">
    <cfRule type="duplicateValues" dxfId="229" priority="229" stopIfTrue="1"/>
    <cfRule type="duplicateValues" dxfId="228" priority="230" stopIfTrue="1"/>
  </conditionalFormatting>
  <conditionalFormatting sqref="R12">
    <cfRule type="duplicateValues" dxfId="227" priority="227" stopIfTrue="1"/>
    <cfRule type="duplicateValues" dxfId="226" priority="228" stopIfTrue="1"/>
  </conditionalFormatting>
  <conditionalFormatting sqref="S12">
    <cfRule type="duplicateValues" dxfId="225" priority="225" stopIfTrue="1"/>
    <cfRule type="duplicateValues" dxfId="224" priority="226" stopIfTrue="1"/>
  </conditionalFormatting>
  <conditionalFormatting sqref="T12">
    <cfRule type="duplicateValues" dxfId="223" priority="223" stopIfTrue="1"/>
    <cfRule type="duplicateValues" dxfId="222" priority="224" stopIfTrue="1"/>
  </conditionalFormatting>
  <conditionalFormatting sqref="R12">
    <cfRule type="duplicateValues" dxfId="221" priority="221" stopIfTrue="1"/>
    <cfRule type="duplicateValues" dxfId="220" priority="222" stopIfTrue="1"/>
  </conditionalFormatting>
  <conditionalFormatting sqref="S12">
    <cfRule type="duplicateValues" dxfId="219" priority="219" stopIfTrue="1"/>
    <cfRule type="duplicateValues" dxfId="218" priority="220" stopIfTrue="1"/>
  </conditionalFormatting>
  <conditionalFormatting sqref="T12">
    <cfRule type="duplicateValues" dxfId="217" priority="217" stopIfTrue="1"/>
    <cfRule type="duplicateValues" dxfId="216" priority="218" stopIfTrue="1"/>
  </conditionalFormatting>
  <conditionalFormatting sqref="U12">
    <cfRule type="duplicateValues" dxfId="215" priority="215" stopIfTrue="1"/>
    <cfRule type="duplicateValues" dxfId="214" priority="216" stopIfTrue="1"/>
  </conditionalFormatting>
  <conditionalFormatting sqref="V12">
    <cfRule type="duplicateValues" dxfId="213" priority="213" stopIfTrue="1"/>
    <cfRule type="duplicateValues" dxfId="212" priority="214" stopIfTrue="1"/>
  </conditionalFormatting>
  <conditionalFormatting sqref="W12">
    <cfRule type="duplicateValues" dxfId="211" priority="211" stopIfTrue="1"/>
    <cfRule type="duplicateValues" dxfId="210" priority="212" stopIfTrue="1"/>
  </conditionalFormatting>
  <conditionalFormatting sqref="U12">
    <cfRule type="duplicateValues" dxfId="209" priority="209" stopIfTrue="1"/>
    <cfRule type="duplicateValues" dxfId="208" priority="210" stopIfTrue="1"/>
  </conditionalFormatting>
  <conditionalFormatting sqref="V12">
    <cfRule type="duplicateValues" dxfId="207" priority="207" stopIfTrue="1"/>
    <cfRule type="duplicateValues" dxfId="206" priority="208" stopIfTrue="1"/>
  </conditionalFormatting>
  <conditionalFormatting sqref="W12">
    <cfRule type="duplicateValues" dxfId="205" priority="205" stopIfTrue="1"/>
    <cfRule type="duplicateValues" dxfId="204" priority="206" stopIfTrue="1"/>
  </conditionalFormatting>
  <conditionalFormatting sqref="X12">
    <cfRule type="duplicateValues" dxfId="203" priority="203" stopIfTrue="1"/>
    <cfRule type="duplicateValues" dxfId="202" priority="204" stopIfTrue="1"/>
  </conditionalFormatting>
  <conditionalFormatting sqref="Y12">
    <cfRule type="duplicateValues" dxfId="201" priority="201" stopIfTrue="1"/>
    <cfRule type="duplicateValues" dxfId="200" priority="202" stopIfTrue="1"/>
  </conditionalFormatting>
  <conditionalFormatting sqref="Z12">
    <cfRule type="duplicateValues" dxfId="199" priority="199" stopIfTrue="1"/>
    <cfRule type="duplicateValues" dxfId="198" priority="200" stopIfTrue="1"/>
  </conditionalFormatting>
  <conditionalFormatting sqref="X12">
    <cfRule type="duplicateValues" dxfId="197" priority="197" stopIfTrue="1"/>
    <cfRule type="duplicateValues" dxfId="196" priority="198" stopIfTrue="1"/>
  </conditionalFormatting>
  <conditionalFormatting sqref="Y12">
    <cfRule type="duplicateValues" dxfId="195" priority="195" stopIfTrue="1"/>
    <cfRule type="duplicateValues" dxfId="194" priority="196" stopIfTrue="1"/>
  </conditionalFormatting>
  <conditionalFormatting sqref="Z12">
    <cfRule type="duplicateValues" dxfId="193" priority="193" stopIfTrue="1"/>
    <cfRule type="duplicateValues" dxfId="192" priority="194" stopIfTrue="1"/>
  </conditionalFormatting>
  <conditionalFormatting sqref="AA12">
    <cfRule type="duplicateValues" dxfId="191" priority="191" stopIfTrue="1"/>
    <cfRule type="duplicateValues" dxfId="190" priority="192" stopIfTrue="1"/>
  </conditionalFormatting>
  <conditionalFormatting sqref="AB12">
    <cfRule type="duplicateValues" dxfId="189" priority="189" stopIfTrue="1"/>
    <cfRule type="duplicateValues" dxfId="188" priority="190" stopIfTrue="1"/>
  </conditionalFormatting>
  <conditionalFormatting sqref="AC12">
    <cfRule type="duplicateValues" dxfId="187" priority="187" stopIfTrue="1"/>
    <cfRule type="duplicateValues" dxfId="186" priority="188" stopIfTrue="1"/>
  </conditionalFormatting>
  <conditionalFormatting sqref="AA12">
    <cfRule type="duplicateValues" dxfId="185" priority="185" stopIfTrue="1"/>
    <cfRule type="duplicateValues" dxfId="184" priority="186" stopIfTrue="1"/>
  </conditionalFormatting>
  <conditionalFormatting sqref="AB12">
    <cfRule type="duplicateValues" dxfId="183" priority="183" stopIfTrue="1"/>
    <cfRule type="duplicateValues" dxfId="182" priority="184" stopIfTrue="1"/>
  </conditionalFormatting>
  <conditionalFormatting sqref="AC12">
    <cfRule type="duplicateValues" dxfId="181" priority="181" stopIfTrue="1"/>
    <cfRule type="duplicateValues" dxfId="180" priority="182" stopIfTrue="1"/>
  </conditionalFormatting>
  <conditionalFormatting sqref="AD12">
    <cfRule type="duplicateValues" dxfId="179" priority="179" stopIfTrue="1"/>
    <cfRule type="duplicateValues" dxfId="178" priority="180" stopIfTrue="1"/>
  </conditionalFormatting>
  <conditionalFormatting sqref="AE12">
    <cfRule type="duplicateValues" dxfId="177" priority="177" stopIfTrue="1"/>
    <cfRule type="duplicateValues" dxfId="176" priority="178" stopIfTrue="1"/>
  </conditionalFormatting>
  <conditionalFormatting sqref="AF12">
    <cfRule type="duplicateValues" dxfId="175" priority="175" stopIfTrue="1"/>
    <cfRule type="duplicateValues" dxfId="174" priority="176" stopIfTrue="1"/>
  </conditionalFormatting>
  <conditionalFormatting sqref="AD12">
    <cfRule type="duplicateValues" dxfId="173" priority="173" stopIfTrue="1"/>
    <cfRule type="duplicateValues" dxfId="172" priority="174" stopIfTrue="1"/>
  </conditionalFormatting>
  <conditionalFormatting sqref="AE12">
    <cfRule type="duplicateValues" dxfId="171" priority="171" stopIfTrue="1"/>
    <cfRule type="duplicateValues" dxfId="170" priority="172" stopIfTrue="1"/>
  </conditionalFormatting>
  <conditionalFormatting sqref="AF12">
    <cfRule type="duplicateValues" dxfId="169" priority="169" stopIfTrue="1"/>
    <cfRule type="duplicateValues" dxfId="168" priority="170" stopIfTrue="1"/>
  </conditionalFormatting>
  <conditionalFormatting sqref="AG12">
    <cfRule type="duplicateValues" dxfId="167" priority="167" stopIfTrue="1"/>
    <cfRule type="duplicateValues" dxfId="166" priority="168" stopIfTrue="1"/>
  </conditionalFormatting>
  <conditionalFormatting sqref="AH12">
    <cfRule type="duplicateValues" dxfId="165" priority="165" stopIfTrue="1"/>
    <cfRule type="duplicateValues" dxfId="164" priority="166" stopIfTrue="1"/>
  </conditionalFormatting>
  <conditionalFormatting sqref="AI12">
    <cfRule type="duplicateValues" dxfId="163" priority="163" stopIfTrue="1"/>
    <cfRule type="duplicateValues" dxfId="162" priority="164" stopIfTrue="1"/>
  </conditionalFormatting>
  <conditionalFormatting sqref="AG12">
    <cfRule type="duplicateValues" dxfId="161" priority="161" stopIfTrue="1"/>
    <cfRule type="duplicateValues" dxfId="160" priority="162" stopIfTrue="1"/>
  </conditionalFormatting>
  <conditionalFormatting sqref="AH12">
    <cfRule type="duplicateValues" dxfId="159" priority="159" stopIfTrue="1"/>
    <cfRule type="duplicateValues" dxfId="158" priority="160" stopIfTrue="1"/>
  </conditionalFormatting>
  <conditionalFormatting sqref="AI12">
    <cfRule type="duplicateValues" dxfId="157" priority="157" stopIfTrue="1"/>
    <cfRule type="duplicateValues" dxfId="156" priority="158" stopIfTrue="1"/>
  </conditionalFormatting>
  <conditionalFormatting sqref="AJ12">
    <cfRule type="duplicateValues" dxfId="155" priority="155" stopIfTrue="1"/>
    <cfRule type="duplicateValues" dxfId="154" priority="156" stopIfTrue="1"/>
  </conditionalFormatting>
  <conditionalFormatting sqref="AK12">
    <cfRule type="duplicateValues" dxfId="153" priority="153" stopIfTrue="1"/>
    <cfRule type="duplicateValues" dxfId="152" priority="154" stopIfTrue="1"/>
  </conditionalFormatting>
  <conditionalFormatting sqref="AL12">
    <cfRule type="duplicateValues" dxfId="151" priority="151" stopIfTrue="1"/>
    <cfRule type="duplicateValues" dxfId="150" priority="152" stopIfTrue="1"/>
  </conditionalFormatting>
  <conditionalFormatting sqref="AJ12">
    <cfRule type="duplicateValues" dxfId="149" priority="149" stopIfTrue="1"/>
    <cfRule type="duplicateValues" dxfId="148" priority="150" stopIfTrue="1"/>
  </conditionalFormatting>
  <conditionalFormatting sqref="AK12">
    <cfRule type="duplicateValues" dxfId="147" priority="147" stopIfTrue="1"/>
    <cfRule type="duplicateValues" dxfId="146" priority="148" stopIfTrue="1"/>
  </conditionalFormatting>
  <conditionalFormatting sqref="AL12">
    <cfRule type="duplicateValues" dxfId="145" priority="145" stopIfTrue="1"/>
    <cfRule type="duplicateValues" dxfId="144" priority="146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2019-08-14T15:01:15Z</dcterms:created>
  <dcterms:modified xsi:type="dcterms:W3CDTF">2019-08-14T15:02:11Z</dcterms:modified>
</cp:coreProperties>
</file>