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05938DA8-2E4C-43A2-A421-7800CD590013}" xr6:coauthVersionLast="41" xr6:coauthVersionMax="41" xr10:uidLastSave="{00000000-0000-0000-0000-000000000000}"/>
  <bookViews>
    <workbookView xWindow="-120" yWindow="-120" windowWidth="29040" windowHeight="17580" xr2:uid="{AAD5D081-9E25-4CEB-950B-D67F230A9884}"/>
  </bookViews>
  <sheets>
    <sheet name="MBOP_2012" sheetId="1" r:id="rId1"/>
  </sheets>
  <externalReferences>
    <externalReference r:id="rId2"/>
  </externalReferences>
  <definedNames>
    <definedName name="_04330">[1]Indirect!$B$46:$IV$46</definedName>
    <definedName name="_04611">[1]Indirect!$B$93:$IV$93</definedName>
    <definedName name="_04612">[1]Indirect!$B$94:$IV$94</definedName>
    <definedName name="_04613">[1]Indirect!$B$95:$IV$95</definedName>
    <definedName name="_04614">[1]Indirect!$B$96:$IV$96</definedName>
    <definedName name="_04615">[1]Indirect!$B$97:$IV$97</definedName>
    <definedName name="_04616">[1]Indirect!$B$98:$IV$98</definedName>
    <definedName name="_04617">[1]Indirect!$B$99:$IV$99</definedName>
    <definedName name="_04618">[1]Indirect!$B$100:$IV$100</definedName>
    <definedName name="_04620">[1]Indirect!$B$101:$IV$101</definedName>
    <definedName name="_04622">[1]Indirect!$B$102:$IV$102</definedName>
    <definedName name="_04628">[1]Indirect!$B$104:$IV$104</definedName>
    <definedName name="_04629">[1]Indirect!$B$105:$IV$105</definedName>
    <definedName name="_04640">[1]Indirect!$B$111:$IV$111</definedName>
    <definedName name="_04645">[1]Indirect!$B$112:$IV$112</definedName>
    <definedName name="_04690">[1]Indirect!$B$115:$IV$115</definedName>
    <definedName name="_04695">[1]Indirect!$B$116:$IV$116</definedName>
    <definedName name="_05330">[1]Indirect!$B$142:$IV$142</definedName>
    <definedName name="_05611">[1]Indirect!$B$189:$IV$189</definedName>
    <definedName name="_05612">[1]Indirect!$B$190:$IV$190</definedName>
    <definedName name="_05613">[1]Indirect!$B$191:$IV$191</definedName>
    <definedName name="_05614">[1]Indirect!$B$192:$IV$192</definedName>
    <definedName name="_05615">[1]Indirect!$B$193:$IV$193</definedName>
    <definedName name="_05616">[1]Indirect!$B$194:$IV$194</definedName>
    <definedName name="_05617">[1]Indirect!$B$195:$IV$195</definedName>
    <definedName name="_05618">[1]Indirect!$B$196:$IV$196</definedName>
    <definedName name="_05620">[1]Indirect!$B$197:$IV$197</definedName>
    <definedName name="_05622">[1]Indirect!$B$198:$IV$198</definedName>
    <definedName name="_05628">[1]Indirect!$B$200:$IV$200</definedName>
    <definedName name="_05629">[1]Indirect!$B$201:$IV$201</definedName>
    <definedName name="_05640">[1]Indirect!$B$207:$IV$207</definedName>
    <definedName name="_05645">[1]Indirect!$B$208:$IV$208</definedName>
    <definedName name="_05690">[1]Indirect!$B$211:$IV$211</definedName>
    <definedName name="_05695">[1]Indirect!$B$212:$IV$212</definedName>
    <definedName name="_06330">[1]Indirect!$B$247:$IV$247</definedName>
    <definedName name="_06611">[1]Indirect!$B$294:$IV$294</definedName>
    <definedName name="_06612">[1]Indirect!$B$295:$IV$295</definedName>
    <definedName name="_06613">[1]Indirect!$B$296:$IV$296</definedName>
    <definedName name="_06614">[1]Indirect!$B$297:$IV$297</definedName>
    <definedName name="_06615">[1]Indirect!$B$298:$IV$298</definedName>
    <definedName name="_06616">[1]Indirect!$B$299:$IV$299</definedName>
    <definedName name="_06617">[1]Indirect!$B$300:$IV$300</definedName>
    <definedName name="_06618">[1]Indirect!$B$301:$IV$301</definedName>
    <definedName name="_06620">[1]Indirect!$B$302:$IV$302</definedName>
    <definedName name="_06622">[1]Indirect!$B$303:$IV$303</definedName>
    <definedName name="_06628">[1]Indirect!$B$305:$IV$305</definedName>
    <definedName name="_06629">[1]Indirect!$B$306:$IV$306</definedName>
    <definedName name="_06637">[1]Indirect!$B$311:$IV$311</definedName>
    <definedName name="_06640">[1]Indirect!$B$312:$IV$312</definedName>
    <definedName name="_06645">[1]Indirect!$B$313:$IV$313</definedName>
    <definedName name="_06690">[1]Indirect!$B$316:$IV$316</definedName>
    <definedName name="_06695">[1]Indirect!$B$317:$IV$317</definedName>
    <definedName name="_18102">[1]Indirect!$B$443:$IV$443</definedName>
    <definedName name="I_sum">[1]Indirect!$H$1:$H$65536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8" i="1" l="1"/>
  <c r="AI18" i="1"/>
  <c r="AF18" i="1"/>
  <c r="AC18" i="1"/>
  <c r="Z18" i="1"/>
  <c r="W18" i="1"/>
  <c r="T18" i="1"/>
  <c r="Q18" i="1"/>
  <c r="N18" i="1"/>
  <c r="K18" i="1"/>
  <c r="H18" i="1"/>
  <c r="E18" i="1"/>
  <c r="AL17" i="1"/>
  <c r="AI17" i="1"/>
  <c r="AF17" i="1"/>
  <c r="AC17" i="1"/>
  <c r="Z17" i="1"/>
  <c r="W17" i="1"/>
  <c r="T17" i="1"/>
  <c r="Q17" i="1"/>
  <c r="N17" i="1"/>
  <c r="K17" i="1"/>
  <c r="H17" i="1"/>
  <c r="E17" i="1"/>
  <c r="AL15" i="1"/>
  <c r="AI15" i="1"/>
  <c r="AF15" i="1"/>
  <c r="AC15" i="1"/>
  <c r="Z15" i="1"/>
  <c r="W15" i="1"/>
  <c r="T15" i="1"/>
  <c r="Q15" i="1"/>
  <c r="N15" i="1"/>
  <c r="K15" i="1"/>
  <c r="H15" i="1"/>
  <c r="E15" i="1"/>
  <c r="AL14" i="1"/>
  <c r="AI14" i="1"/>
  <c r="AF14" i="1"/>
  <c r="AC14" i="1"/>
  <c r="Z14" i="1"/>
  <c r="W14" i="1"/>
  <c r="T14" i="1"/>
  <c r="Q14" i="1"/>
  <c r="N14" i="1"/>
  <c r="K14" i="1"/>
  <c r="H14" i="1"/>
  <c r="E14" i="1"/>
  <c r="AK13" i="1"/>
  <c r="AJ13" i="1"/>
  <c r="AH13" i="1"/>
  <c r="AG13" i="1"/>
  <c r="AI13" i="1" s="1"/>
  <c r="AE13" i="1"/>
  <c r="AF13" i="1" s="1"/>
  <c r="AD13" i="1"/>
  <c r="AB13" i="1"/>
  <c r="AA13" i="1"/>
  <c r="Y13" i="1"/>
  <c r="X13" i="1"/>
  <c r="V13" i="1"/>
  <c r="U13" i="1"/>
  <c r="S13" i="1"/>
  <c r="R13" i="1"/>
  <c r="P13" i="1"/>
  <c r="O13" i="1"/>
  <c r="M13" i="1"/>
  <c r="L13" i="1"/>
  <c r="J13" i="1"/>
  <c r="I13" i="1"/>
  <c r="G13" i="1"/>
  <c r="F13" i="1"/>
  <c r="D13" i="1"/>
  <c r="C13" i="1"/>
  <c r="AL11" i="1"/>
  <c r="AI11" i="1"/>
  <c r="AF11" i="1"/>
  <c r="AC11" i="1"/>
  <c r="Z11" i="1"/>
  <c r="W11" i="1"/>
  <c r="T11" i="1"/>
  <c r="Q11" i="1"/>
  <c r="N11" i="1"/>
  <c r="K11" i="1"/>
  <c r="H11" i="1"/>
  <c r="E11" i="1"/>
  <c r="AL10" i="1"/>
  <c r="AI10" i="1"/>
  <c r="AF10" i="1"/>
  <c r="AC10" i="1"/>
  <c r="Z10" i="1"/>
  <c r="W10" i="1"/>
  <c r="T10" i="1"/>
  <c r="Q10" i="1"/>
  <c r="N10" i="1"/>
  <c r="K10" i="1"/>
  <c r="H10" i="1"/>
  <c r="E10" i="1"/>
  <c r="AL9" i="1"/>
  <c r="AI9" i="1"/>
  <c r="AF9" i="1"/>
  <c r="AC9" i="1"/>
  <c r="Z9" i="1"/>
  <c r="W9" i="1"/>
  <c r="T9" i="1"/>
  <c r="Q9" i="1"/>
  <c r="N9" i="1"/>
  <c r="K9" i="1"/>
  <c r="H9" i="1"/>
  <c r="E9" i="1"/>
  <c r="AL8" i="1"/>
  <c r="AI8" i="1"/>
  <c r="AF8" i="1"/>
  <c r="AC8" i="1"/>
  <c r="Z8" i="1"/>
  <c r="W8" i="1"/>
  <c r="T8" i="1"/>
  <c r="Q8" i="1"/>
  <c r="N8" i="1"/>
  <c r="K8" i="1"/>
  <c r="H8" i="1"/>
  <c r="E8" i="1"/>
  <c r="AL7" i="1"/>
  <c r="AI7" i="1"/>
  <c r="AF7" i="1"/>
  <c r="AC7" i="1"/>
  <c r="Z7" i="1"/>
  <c r="W7" i="1"/>
  <c r="T7" i="1"/>
  <c r="Q7" i="1"/>
  <c r="N7" i="1"/>
  <c r="K7" i="1"/>
  <c r="H7" i="1"/>
  <c r="E7" i="1"/>
  <c r="AK6" i="1"/>
  <c r="AJ6" i="1"/>
  <c r="AH6" i="1"/>
  <c r="AG6" i="1"/>
  <c r="AE6" i="1"/>
  <c r="AD6" i="1"/>
  <c r="AB6" i="1"/>
  <c r="AA6" i="1"/>
  <c r="Y6" i="1"/>
  <c r="X6" i="1"/>
  <c r="V6" i="1"/>
  <c r="U6" i="1"/>
  <c r="W6" i="1" s="1"/>
  <c r="S6" i="1"/>
  <c r="R6" i="1"/>
  <c r="P6" i="1"/>
  <c r="O6" i="1"/>
  <c r="M6" i="1"/>
  <c r="L6" i="1"/>
  <c r="J6" i="1"/>
  <c r="I6" i="1"/>
  <c r="G6" i="1"/>
  <c r="F6" i="1"/>
  <c r="D6" i="1"/>
  <c r="C6" i="1"/>
  <c r="E6" i="1" l="1"/>
  <c r="Q6" i="1"/>
  <c r="E13" i="1"/>
  <c r="Q13" i="1"/>
  <c r="Q19" i="1" s="1"/>
  <c r="AC13" i="1"/>
  <c r="T6" i="1"/>
  <c r="AF6" i="1"/>
  <c r="AF19" i="1" s="1"/>
  <c r="H13" i="1"/>
  <c r="N13" i="1"/>
  <c r="T13" i="1"/>
  <c r="H6" i="1"/>
  <c r="N6" i="1"/>
  <c r="AI6" i="1"/>
  <c r="AC6" i="1"/>
  <c r="AC19" i="1" s="1"/>
  <c r="Z13" i="1"/>
  <c r="Z6" i="1"/>
  <c r="K13" i="1"/>
  <c r="AL13" i="1"/>
  <c r="K6" i="1"/>
  <c r="K19" i="1" s="1"/>
  <c r="AL6" i="1"/>
  <c r="W13" i="1"/>
  <c r="AI19" i="1"/>
  <c r="W19" i="1"/>
  <c r="Z19" i="1" l="1"/>
  <c r="H19" i="1"/>
  <c r="T19" i="1"/>
  <c r="N19" i="1"/>
  <c r="E19" i="1"/>
  <c r="AL19" i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<sst xmlns="http://schemas.openxmlformats.org/spreadsheetml/2006/main" count="112" uniqueCount="45">
  <si>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</si>
  <si>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</si>
  <si>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August</t>
  </si>
  <si>
    <t>September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</si>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</sst>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 applyBorder="1"/>
    <xf numFmtId="0" fontId="2" fillId="2" borderId="0" xfId="1" applyFont="1" applyFill="1" applyBorder="1" applyAlignment="1">
      <alignment vertical="center"/>
    </xf>
    <xf numFmtId="0" fontId="3" fillId="0" borderId="0" xfId="1" applyFont="1" applyFill="1" applyBorder="1"/>
    <xf numFmtId="0" fontId="4" fillId="0" borderId="0" xfId="1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 applyFill="1" applyBorder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right"/>
    </xf>
    <xf numFmtId="0" fontId="6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Fill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Fill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9" fillId="2" borderId="3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vertical="center"/>
    </xf>
  </cellXfs>
  <cellStyles count="4">
    <cellStyle name="Normal" xfId="0" builtinId="0"/>
    <cellStyle name="Normal 3" xfId="3" xr:uid="{20A50F1E-FBF3-4E58-A445-EB8A3DDF7C0C}"/>
    <cellStyle name="Normal 7" xfId="1" xr:uid="{14F6933C-05C1-4B86-B5A0-BBB00F8D0907}"/>
    <cellStyle name="Normal_Booklet 2011_euro17_WGES_2011_280" xfId="2" xr:uid="{DAF4FF1D-7180-413E-B8F6-15FB8B6E3F90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Plachta/B&#218;+F&#218;_apr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Sheet1"/>
      <sheetName val="Indir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H2" t="str">
            <v>I_sum</v>
          </cell>
        </row>
        <row r="3">
          <cell r="H3">
            <v>20822.629378999998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80</v>
          </cell>
        </row>
        <row r="9">
          <cell r="H9">
            <v>75.099999999999994</v>
          </cell>
        </row>
        <row r="10">
          <cell r="H10">
            <v>60.3</v>
          </cell>
        </row>
        <row r="11">
          <cell r="H11">
            <v>12</v>
          </cell>
        </row>
        <row r="12">
          <cell r="H12">
            <v>1.5350220165236363</v>
          </cell>
        </row>
        <row r="13">
          <cell r="H13">
            <v>0</v>
          </cell>
        </row>
        <row r="14">
          <cell r="H14">
            <v>1.2146310380828151</v>
          </cell>
        </row>
        <row r="15">
          <cell r="H15">
            <v>6.0292764318713896</v>
          </cell>
        </row>
        <row r="16">
          <cell r="H16">
            <v>107.95981180439691</v>
          </cell>
        </row>
        <row r="17">
          <cell r="H17">
            <v>148.99948584966452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11.16984318455965</v>
          </cell>
        </row>
        <row r="21">
          <cell r="H21">
            <v>2.7435471436583936</v>
          </cell>
        </row>
        <row r="22">
          <cell r="H22">
            <v>2.3303468771022819</v>
          </cell>
        </row>
        <row r="23">
          <cell r="H23">
            <v>10.554584773308067</v>
          </cell>
        </row>
        <row r="24">
          <cell r="H24">
            <v>0</v>
          </cell>
        </row>
        <row r="25">
          <cell r="H25">
            <v>1.5813065859131923E-2</v>
          </cell>
        </row>
        <row r="26">
          <cell r="H26">
            <v>97.489834746347114</v>
          </cell>
        </row>
        <row r="27">
          <cell r="H27">
            <v>6.4569331524404419</v>
          </cell>
        </row>
        <row r="28">
          <cell r="H28">
            <v>2.9232047487384301</v>
          </cell>
        </row>
        <row r="29">
          <cell r="H29">
            <v>38.595049655054929</v>
          </cell>
        </row>
        <row r="30">
          <cell r="H30">
            <v>48.370114762632511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35.238525518252395</v>
          </cell>
        </row>
        <row r="35">
          <cell r="H35">
            <v>0.30569251984890894</v>
          </cell>
        </row>
        <row r="36">
          <cell r="H36">
            <v>0</v>
          </cell>
        </row>
        <row r="37">
          <cell r="H37">
            <v>251.12226450872237</v>
          </cell>
        </row>
        <row r="38">
          <cell r="H38">
            <v>0.82371221088064051</v>
          </cell>
        </row>
        <row r="39">
          <cell r="H39">
            <v>9.8166170469205305</v>
          </cell>
        </row>
        <row r="40">
          <cell r="H40">
            <v>32.929573280808512</v>
          </cell>
        </row>
        <row r="41">
          <cell r="H41">
            <v>40.01739881643504</v>
          </cell>
        </row>
        <row r="42">
          <cell r="H42">
            <v>20.358835546077408</v>
          </cell>
        </row>
        <row r="43">
          <cell r="H43">
            <v>0</v>
          </cell>
        </row>
        <row r="44">
          <cell r="H44">
            <v>22.792051162338627</v>
          </cell>
        </row>
        <row r="45">
          <cell r="H45">
            <v>0</v>
          </cell>
        </row>
        <row r="46">
          <cell r="B46" t="str">
            <v>Dev (NBS) 12-12</v>
          </cell>
          <cell r="C46" t="str">
            <v>Neživotné poistenie</v>
          </cell>
          <cell r="D46">
            <v>330</v>
          </cell>
          <cell r="E46" t="str">
            <v>3</v>
          </cell>
          <cell r="F46">
            <v>29.867640312287119</v>
          </cell>
          <cell r="G46">
            <v>8.7687216746093561</v>
          </cell>
          <cell r="H46">
            <v>38.636361986896475</v>
          </cell>
          <cell r="I46">
            <v>15.967491998654106</v>
          </cell>
          <cell r="J46">
            <v>2.6205721617954558</v>
          </cell>
          <cell r="K46">
            <v>18.588064160449562</v>
          </cell>
          <cell r="L46">
            <v>28.541360332579877</v>
          </cell>
          <cell r="M46">
            <v>-0.69153551473322494</v>
          </cell>
          <cell r="N46">
            <v>29.232895847313102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1.9748292904136586E-2</v>
          </cell>
        </row>
        <row r="50">
          <cell r="H50">
            <v>0</v>
          </cell>
        </row>
        <row r="51">
          <cell r="H51">
            <v>7.364636585262291</v>
          </cell>
        </row>
        <row r="52">
          <cell r="H52">
            <v>21.975718155926984</v>
          </cell>
        </row>
        <row r="53">
          <cell r="H53">
            <v>8.2155147246534845</v>
          </cell>
        </row>
        <row r="54">
          <cell r="H54">
            <v>97.616874789633783</v>
          </cell>
        </row>
        <row r="55">
          <cell r="H55">
            <v>10.811366196826427</v>
          </cell>
        </row>
        <row r="56">
          <cell r="H56">
            <v>17.208144452967723</v>
          </cell>
        </row>
        <row r="57">
          <cell r="H57">
            <v>1.1124086616662283</v>
          </cell>
        </row>
        <row r="58">
          <cell r="H58">
            <v>2.4027981938527176</v>
          </cell>
        </row>
        <row r="59">
          <cell r="H59">
            <v>37.068257190707627</v>
          </cell>
        </row>
        <row r="60">
          <cell r="H60">
            <v>1.7985388309117902</v>
          </cell>
        </row>
        <row r="61">
          <cell r="H61">
            <v>0</v>
          </cell>
        </row>
        <row r="62">
          <cell r="H62">
            <v>84.469135301331448</v>
          </cell>
        </row>
        <row r="63">
          <cell r="H63">
            <v>10.303187702498896</v>
          </cell>
        </row>
        <row r="64">
          <cell r="H64">
            <v>0</v>
          </cell>
        </row>
        <row r="65">
          <cell r="H65">
            <v>1.2908035842969736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13.683854782293642</v>
          </cell>
        </row>
        <row r="69">
          <cell r="H69">
            <v>19.282314246734135</v>
          </cell>
        </row>
        <row r="70">
          <cell r="H70">
            <v>0.70692681589336437</v>
          </cell>
        </row>
        <row r="71">
          <cell r="H71">
            <v>2.5386710443076237</v>
          </cell>
        </row>
        <row r="72">
          <cell r="H72">
            <v>7.6544032000826201</v>
          </cell>
        </row>
        <row r="73">
          <cell r="H73">
            <v>6.7244304862249393</v>
          </cell>
        </row>
        <row r="74">
          <cell r="H74">
            <v>60.407568049302917</v>
          </cell>
        </row>
        <row r="75">
          <cell r="H75">
            <v>22.547939245571122</v>
          </cell>
        </row>
        <row r="76">
          <cell r="H76">
            <v>2.3730000000000011</v>
          </cell>
        </row>
        <row r="77">
          <cell r="H77">
            <v>0</v>
          </cell>
        </row>
        <row r="78">
          <cell r="H78">
            <v>3.9058736676933448</v>
          </cell>
        </row>
        <row r="79">
          <cell r="H79">
            <v>8.4977335643132523</v>
          </cell>
        </row>
        <row r="80">
          <cell r="H80">
            <v>14.45</v>
          </cell>
        </row>
        <row r="81">
          <cell r="H81">
            <v>8.9999999999999993E-3</v>
          </cell>
        </row>
        <row r="82">
          <cell r="H82">
            <v>69.097999999999999</v>
          </cell>
        </row>
        <row r="83">
          <cell r="H83">
            <v>0</v>
          </cell>
        </row>
        <row r="84">
          <cell r="H84">
            <v>18.254000000000001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37.59336238344153</v>
          </cell>
        </row>
        <row r="88">
          <cell r="H88">
            <v>12.440637616558472</v>
          </cell>
        </row>
        <row r="89">
          <cell r="H89">
            <v>6.698180099245767</v>
          </cell>
        </row>
        <row r="90">
          <cell r="H90">
            <v>4.1819900754233252E-2</v>
          </cell>
        </row>
        <row r="91">
          <cell r="H91">
            <v>0</v>
          </cell>
        </row>
        <row r="92">
          <cell r="H92">
            <v>0</v>
          </cell>
        </row>
        <row r="93">
          <cell r="B93" t="str">
            <v>Dev (NBS) 12-12</v>
          </cell>
          <cell r="C93" t="str">
            <v>Dedičstvá</v>
          </cell>
          <cell r="D93">
            <v>611</v>
          </cell>
          <cell r="E93" t="str">
            <v>6</v>
          </cell>
          <cell r="F93">
            <v>0.42583106181233155</v>
          </cell>
          <cell r="G93">
            <v>1.6351912773593547E-2</v>
          </cell>
          <cell r="H93">
            <v>0.44218297458592509</v>
          </cell>
          <cell r="I93">
            <v>0.80524790767242405</v>
          </cell>
          <cell r="J93">
            <v>3.6075106263724628E-2</v>
          </cell>
          <cell r="K93">
            <v>0.84132301393614872</v>
          </cell>
          <cell r="L93">
            <v>9.9663002043977933E-2</v>
          </cell>
          <cell r="M93">
            <v>0.33631567181457722</v>
          </cell>
          <cell r="N93">
            <v>-0.23665266977059929</v>
          </cell>
        </row>
        <row r="94">
          <cell r="B94" t="str">
            <v>Dev (NBS) 12-12</v>
          </cell>
          <cell r="C94" t="str">
            <v>Dary</v>
          </cell>
          <cell r="D94">
            <v>612</v>
          </cell>
          <cell r="E94" t="str">
            <v>6</v>
          </cell>
          <cell r="F94">
            <v>2.2402604518113338</v>
          </cell>
          <cell r="G94">
            <v>0.62727292650717348</v>
          </cell>
          <cell r="H94">
            <v>2.8675333783185071</v>
          </cell>
          <cell r="I94">
            <v>11.223058076743055</v>
          </cell>
          <cell r="J94">
            <v>1.0055860036761786</v>
          </cell>
          <cell r="K94">
            <v>12.228644080419233</v>
          </cell>
          <cell r="L94">
            <v>1.2183818072478729</v>
          </cell>
          <cell r="M94">
            <v>5.0539415752028809</v>
          </cell>
          <cell r="N94">
            <v>-3.835559767955008</v>
          </cell>
        </row>
        <row r="95">
          <cell r="B95" t="str">
            <v>Dev (NBS) 12-12</v>
          </cell>
          <cell r="C95" t="str">
            <v>Podpory, výhry a ostatné jednostranné prevody fyzických osôb</v>
          </cell>
          <cell r="D95">
            <v>613</v>
          </cell>
          <cell r="E95" t="str">
            <v>6</v>
          </cell>
          <cell r="F95">
            <v>46.132670812392945</v>
          </cell>
          <cell r="G95">
            <v>10.92421644837466</v>
          </cell>
          <cell r="H95">
            <v>57.056887260767603</v>
          </cell>
          <cell r="I95">
            <v>46.998800406270774</v>
          </cell>
          <cell r="J95">
            <v>7.1438176617531601</v>
          </cell>
          <cell r="K95">
            <v>54.142618068023936</v>
          </cell>
          <cell r="L95">
            <v>26.830245568333652</v>
          </cell>
          <cell r="M95">
            <v>25.95810680551531</v>
          </cell>
          <cell r="N95">
            <v>0.87213876281834146</v>
          </cell>
        </row>
        <row r="96">
          <cell r="B96" t="str">
            <v>Dev (NBS) 12-12</v>
          </cell>
          <cell r="C96" t="str">
            <v>Podpory, kaucie, exekúcie a ostatné jednostranné prevody právnických osôb</v>
          </cell>
          <cell r="D96">
            <v>614</v>
          </cell>
          <cell r="E96" t="str">
            <v>6</v>
          </cell>
          <cell r="F96">
            <v>31.213732884217244</v>
          </cell>
          <cell r="G96">
            <v>3.5958220282618187</v>
          </cell>
          <cell r="H96">
            <v>34.809554912479065</v>
          </cell>
          <cell r="I96">
            <v>47.350348907621779</v>
          </cell>
          <cell r="J96">
            <v>4.1668307038707129</v>
          </cell>
          <cell r="K96">
            <v>51.517179611492494</v>
          </cell>
          <cell r="L96">
            <v>-129.68920069310391</v>
          </cell>
          <cell r="M96">
            <v>27.462451746407886</v>
          </cell>
          <cell r="N96">
            <v>-157.15165243951179</v>
          </cell>
        </row>
        <row r="97">
          <cell r="B97" t="str">
            <v>Dev (NBS) 12-12</v>
          </cell>
          <cell r="C97" t="str">
            <v>Vená, výživné, poplatky za študijný pobyt a semináre</v>
          </cell>
          <cell r="D97">
            <v>615</v>
          </cell>
          <cell r="E97" t="str">
            <v>6</v>
          </cell>
          <cell r="F97">
            <v>0.28390065115781377</v>
          </cell>
          <cell r="G97">
            <v>0.15217074902058814</v>
          </cell>
          <cell r="H97">
            <v>0.4360714001784019</v>
          </cell>
          <cell r="I97">
            <v>1.4980821559781026</v>
          </cell>
          <cell r="J97">
            <v>0.29721949974605527</v>
          </cell>
          <cell r="K97">
            <v>1.7953016557241579</v>
          </cell>
          <cell r="L97">
            <v>0.17013391749384621</v>
          </cell>
          <cell r="M97">
            <v>0.30467932088354543</v>
          </cell>
          <cell r="N97">
            <v>-0.13454540338969923</v>
          </cell>
        </row>
        <row r="98">
          <cell r="B98" t="str">
            <v>Dev (NBS) 12-12</v>
          </cell>
          <cell r="C98" t="str">
            <v>Náhrady neživotného poistenia</v>
          </cell>
          <cell r="D98">
            <v>616</v>
          </cell>
          <cell r="E98" t="str">
            <v>6</v>
          </cell>
          <cell r="F98">
            <v>0</v>
          </cell>
          <cell r="G98">
            <v>0</v>
          </cell>
          <cell r="H98">
            <v>0</v>
          </cell>
          <cell r="I98">
            <v>6.6077266201640992</v>
          </cell>
          <cell r="J98">
            <v>2.706524823619215</v>
          </cell>
          <cell r="K98">
            <v>9.3142514437833146</v>
          </cell>
          <cell r="L98">
            <v>0</v>
          </cell>
          <cell r="M98">
            <v>1.1300984242015151</v>
          </cell>
          <cell r="N98">
            <v>-1.1300984242015151</v>
          </cell>
        </row>
        <row r="99">
          <cell r="B99" t="str">
            <v>Dev (NBS) 12-12</v>
          </cell>
          <cell r="C99" t="str">
            <v>Náhrady životného poistenia</v>
          </cell>
          <cell r="D99">
            <v>617</v>
          </cell>
          <cell r="E99" t="str">
            <v>6</v>
          </cell>
          <cell r="F99">
            <v>0</v>
          </cell>
          <cell r="G99">
            <v>0</v>
          </cell>
          <cell r="H99">
            <v>0</v>
          </cell>
          <cell r="I99">
            <v>9.3658912483008214E-2</v>
          </cell>
          <cell r="J99">
            <v>0</v>
          </cell>
          <cell r="K99">
            <v>9.3658912483008214E-2</v>
          </cell>
          <cell r="L99">
            <v>-6.7936374608796712E-3</v>
          </cell>
          <cell r="M99">
            <v>7.1262216019680164E-2</v>
          </cell>
          <cell r="N99">
            <v>-7.8055853480559836E-2</v>
          </cell>
        </row>
        <row r="100">
          <cell r="B100" t="str">
            <v>Dev (NBS) 12-12</v>
          </cell>
          <cell r="C100" t="str">
            <v>Dôchodky</v>
          </cell>
          <cell r="D100">
            <v>618</v>
          </cell>
          <cell r="E100" t="str">
            <v>6</v>
          </cell>
          <cell r="F100">
            <v>1.493630333333561</v>
          </cell>
          <cell r="G100">
            <v>0.9559234133334793</v>
          </cell>
          <cell r="H100">
            <v>2.4495537466670401</v>
          </cell>
          <cell r="I100">
            <v>4.4967781321157627</v>
          </cell>
          <cell r="J100">
            <v>0.3021834904781795</v>
          </cell>
          <cell r="K100">
            <v>4.798961622593942</v>
          </cell>
          <cell r="L100">
            <v>0.93499042432550672</v>
          </cell>
          <cell r="M100">
            <v>2.4629478520936683</v>
          </cell>
          <cell r="N100">
            <v>-1.5279574277681616</v>
          </cell>
        </row>
        <row r="101">
          <cell r="B101" t="str">
            <v>Dev (NBS) 12-12</v>
          </cell>
          <cell r="C101" t="str">
            <v>Príspevky medzinárodným organizáciám zo štátneho rozpočtu</v>
          </cell>
          <cell r="D101">
            <v>620</v>
          </cell>
          <cell r="E101" t="str">
            <v>6</v>
          </cell>
          <cell r="F101">
            <v>0</v>
          </cell>
          <cell r="G101">
            <v>0</v>
          </cell>
          <cell r="H101">
            <v>0</v>
          </cell>
          <cell r="I101">
            <v>14.432999999999996</v>
          </cell>
          <cell r="J101">
            <v>3.4408272000000006</v>
          </cell>
          <cell r="K101">
            <v>17.873827199999997</v>
          </cell>
          <cell r="L101">
            <v>0</v>
          </cell>
          <cell r="M101">
            <v>4.4371871999999968</v>
          </cell>
          <cell r="N101">
            <v>-4.4371871999999968</v>
          </cell>
        </row>
        <row r="102">
          <cell r="B102" t="str">
            <v>Dev (NBS) 12-12</v>
          </cell>
          <cell r="C102" t="str">
            <v>Príspevky medzinárodným organizáciám z mimorozpočtových prostriedkov</v>
          </cell>
          <cell r="D102">
            <v>622</v>
          </cell>
          <cell r="E102" t="str">
            <v>6</v>
          </cell>
          <cell r="F102">
            <v>0</v>
          </cell>
          <cell r="G102">
            <v>0</v>
          </cell>
          <cell r="H102">
            <v>0</v>
          </cell>
          <cell r="I102">
            <v>2.2600000000000038</v>
          </cell>
          <cell r="J102">
            <v>0.94016000000000155</v>
          </cell>
          <cell r="K102">
            <v>3.2001600000000052</v>
          </cell>
          <cell r="L102">
            <v>-1.3122441027843827E-2</v>
          </cell>
          <cell r="M102">
            <v>0.66268800000000505</v>
          </cell>
          <cell r="N102">
            <v>-0.67581044102784893</v>
          </cell>
        </row>
        <row r="103">
          <cell r="H103">
            <v>0</v>
          </cell>
        </row>
        <row r="104">
          <cell r="B104" t="str">
            <v>Dev (NBS) 12-12</v>
          </cell>
          <cell r="C104" t="str">
            <v>Zahraničná pomoc neinvestičného charakteru</v>
          </cell>
          <cell r="D104">
            <v>628</v>
          </cell>
          <cell r="E104" t="str">
            <v>6</v>
          </cell>
          <cell r="F104">
            <v>2.5651408742389865</v>
          </cell>
          <cell r="G104">
            <v>0.52123662564536222</v>
          </cell>
          <cell r="H104">
            <v>3.0863774998843487</v>
          </cell>
          <cell r="I104">
            <v>2.2293569391822454</v>
          </cell>
          <cell r="J104">
            <v>0.27108980380456127</v>
          </cell>
          <cell r="K104">
            <v>2.5004467429868065</v>
          </cell>
          <cell r="L104">
            <v>1.4301774525979243</v>
          </cell>
          <cell r="M104">
            <v>-0.10471738147339993</v>
          </cell>
          <cell r="N104">
            <v>1.5348948340713242</v>
          </cell>
        </row>
        <row r="105">
          <cell r="B105" t="str">
            <v>Dev (NBS) 12-12</v>
          </cell>
          <cell r="C105" t="str">
            <v>Neinvestičné dotácie</v>
          </cell>
          <cell r="D105">
            <v>629</v>
          </cell>
          <cell r="E105" t="str">
            <v>6</v>
          </cell>
          <cell r="F105">
            <v>1.7580478624336961E-2</v>
          </cell>
          <cell r="G105">
            <v>3.0941642378833393E-4</v>
          </cell>
          <cell r="H105">
            <v>1.7889895048125295E-2</v>
          </cell>
          <cell r="I105">
            <v>1.9657505943743006</v>
          </cell>
          <cell r="J105">
            <v>0.31137489414888914</v>
          </cell>
          <cell r="K105">
            <v>2.2771254885231897</v>
          </cell>
          <cell r="L105">
            <v>-4.7355604539155216E-2</v>
          </cell>
          <cell r="M105">
            <v>0.51636053528037906</v>
          </cell>
          <cell r="N105">
            <v>-0.56371613981953428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B111" t="str">
            <v>Dev (NBS) 12-12</v>
          </cell>
          <cell r="C111" t="str">
            <v>Pokuty, penále</v>
          </cell>
          <cell r="D111">
            <v>640</v>
          </cell>
          <cell r="E111" t="str">
            <v>6</v>
          </cell>
          <cell r="F111">
            <v>2.0000000000000005E-3</v>
          </cell>
          <cell r="G111">
            <v>0</v>
          </cell>
          <cell r="H111">
            <v>2.0000000000000005E-3</v>
          </cell>
          <cell r="I111">
            <v>0.75900000000000012</v>
          </cell>
          <cell r="J111">
            <v>0.1092960000000001</v>
          </cell>
          <cell r="K111">
            <v>0.86829600000000018</v>
          </cell>
          <cell r="L111">
            <v>-1.4E-2</v>
          </cell>
          <cell r="M111">
            <v>0.12126400000000004</v>
          </cell>
          <cell r="N111">
            <v>-0.13526400000000005</v>
          </cell>
        </row>
        <row r="112">
          <cell r="B112" t="str">
            <v>Dev (NBS) 12-12</v>
          </cell>
          <cell r="C112" t="str">
            <v>Dane z dôchodkov a majetku</v>
          </cell>
          <cell r="D112">
            <v>645</v>
          </cell>
          <cell r="E112" t="str">
            <v>6</v>
          </cell>
          <cell r="F112">
            <v>7.1672186317212736</v>
          </cell>
          <cell r="G112">
            <v>0.96327418410334009</v>
          </cell>
          <cell r="H112">
            <v>8.1304928158246135</v>
          </cell>
          <cell r="I112">
            <v>15.768040931074857</v>
          </cell>
          <cell r="J112">
            <v>1.8669360462392646</v>
          </cell>
          <cell r="K112">
            <v>17.634976977314121</v>
          </cell>
          <cell r="L112">
            <v>4.666704945547905</v>
          </cell>
          <cell r="M112">
            <v>0.10514995524819071</v>
          </cell>
          <cell r="N112">
            <v>4.5615549902997143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B115" t="str">
            <v>Dev (NBS) 12-12</v>
          </cell>
          <cell r="C115" t="str">
            <v>Ostatné položky skupiny 6</v>
          </cell>
          <cell r="D115">
            <v>690</v>
          </cell>
          <cell r="E115" t="str">
            <v>6</v>
          </cell>
          <cell r="F115">
            <v>1.4756411627211949</v>
          </cell>
          <cell r="G115">
            <v>0.15818873264371194</v>
          </cell>
          <cell r="H115">
            <v>1.6338298953649069</v>
          </cell>
          <cell r="I115">
            <v>20.411763893304432</v>
          </cell>
          <cell r="J115">
            <v>0.48988233343930326</v>
          </cell>
          <cell r="K115">
            <v>20.901646226743736</v>
          </cell>
          <cell r="L115">
            <v>1.4335228328607901</v>
          </cell>
          <cell r="M115">
            <v>13.437671631742511</v>
          </cell>
          <cell r="N115">
            <v>-12.004148798881721</v>
          </cell>
        </row>
        <row r="116">
          <cell r="B116" t="str">
            <v>Dev (NBS) 12-12</v>
          </cell>
          <cell r="C116" t="str">
            <v>Nešpecifikované položky PT skupín 1 až 6</v>
          </cell>
          <cell r="D116">
            <v>695</v>
          </cell>
          <cell r="E116" t="str">
            <v>6</v>
          </cell>
          <cell r="F116">
            <v>0.9123475240764759</v>
          </cell>
          <cell r="G116">
            <v>2.7735364731924738E-2</v>
          </cell>
          <cell r="H116">
            <v>0.94008288880840063</v>
          </cell>
          <cell r="I116">
            <v>0</v>
          </cell>
          <cell r="J116">
            <v>0</v>
          </cell>
          <cell r="K116">
            <v>0</v>
          </cell>
          <cell r="L116">
            <v>-0.89677569954868852</v>
          </cell>
          <cell r="M116">
            <v>0</v>
          </cell>
          <cell r="N116">
            <v>-0.89677569954868852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B142" t="str">
            <v>V (NBS) 15-12</v>
          </cell>
          <cell r="C142" t="str">
            <v>Neživotné poistenie</v>
          </cell>
          <cell r="D142">
            <v>330</v>
          </cell>
          <cell r="E142" t="str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B189" t="str">
            <v>V (NBS) 15-12</v>
          </cell>
          <cell r="C189" t="str">
            <v>Dedičstvá</v>
          </cell>
          <cell r="D189">
            <v>611</v>
          </cell>
          <cell r="E189" t="str">
            <v>6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V (NBS) 15-12</v>
          </cell>
          <cell r="C190" t="str">
            <v>Dary</v>
          </cell>
          <cell r="D190">
            <v>612</v>
          </cell>
          <cell r="E190" t="str">
            <v>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B191" t="str">
            <v>V (NBS) 15-12</v>
          </cell>
          <cell r="C191" t="str">
            <v>Podpory, výhry a ostatné jednostranné prevody fyzických osôb</v>
          </cell>
          <cell r="D191">
            <v>613</v>
          </cell>
          <cell r="E191" t="str">
            <v>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B192" t="str">
            <v>V (NBS) 15-12</v>
          </cell>
          <cell r="C192" t="str">
            <v>Podpory, kaucie, exekúcie a ostatné jednostranné prevody právnických osôb</v>
          </cell>
          <cell r="D192">
            <v>614</v>
          </cell>
          <cell r="E192" t="str">
            <v>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B193" t="str">
            <v>V (NBS) 15-12</v>
          </cell>
          <cell r="C193" t="str">
            <v>Vená, výživné, poplatky za študijný pobyt a semináre</v>
          </cell>
          <cell r="D193">
            <v>615</v>
          </cell>
          <cell r="E193" t="str">
            <v>6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B194" t="str">
            <v>V (NBS) 15-12</v>
          </cell>
          <cell r="C194" t="str">
            <v>Náhrady neživotného poistenia</v>
          </cell>
          <cell r="D194">
            <v>616</v>
          </cell>
          <cell r="E194" t="str">
            <v>6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 t="str">
            <v>V (NBS) 15-12</v>
          </cell>
          <cell r="C195" t="str">
            <v>Náhrady životného poistenia</v>
          </cell>
          <cell r="D195">
            <v>617</v>
          </cell>
          <cell r="E195" t="str">
            <v>6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V (NBS) 15-12</v>
          </cell>
          <cell r="C196" t="str">
            <v>Dôchodky</v>
          </cell>
          <cell r="D196">
            <v>618</v>
          </cell>
          <cell r="E196" t="str">
            <v>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B197" t="str">
            <v>V (NBS) 15-12</v>
          </cell>
          <cell r="C197" t="str">
            <v>Príspevky medzinárodným organizáciám zo štátneho rozpočtu</v>
          </cell>
          <cell r="D197">
            <v>620</v>
          </cell>
          <cell r="E197" t="str">
            <v>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B198" t="str">
            <v>V (NBS) 15-12</v>
          </cell>
          <cell r="C198" t="str">
            <v>Príspevky medzinárodným organizáciám z mimorozpočtových prostriedkov</v>
          </cell>
          <cell r="D198">
            <v>622</v>
          </cell>
          <cell r="E198" t="str">
            <v>6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H199">
            <v>0</v>
          </cell>
        </row>
        <row r="200">
          <cell r="B200" t="str">
            <v>V (NBS) 15-12</v>
          </cell>
          <cell r="C200" t="str">
            <v>Zahraničná pomoc neinvestičného charakteru</v>
          </cell>
          <cell r="D200">
            <v>628</v>
          </cell>
          <cell r="E200" t="str">
            <v>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B201" t="str">
            <v>V (NBS) 15-12</v>
          </cell>
          <cell r="C201" t="str">
            <v>Neinvestičné dotácie</v>
          </cell>
          <cell r="D201">
            <v>629</v>
          </cell>
          <cell r="E201" t="str">
            <v>6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B207" t="str">
            <v>V (NBS) 15-12</v>
          </cell>
          <cell r="C207" t="str">
            <v>Pokuty, penále</v>
          </cell>
          <cell r="D207">
            <v>640</v>
          </cell>
          <cell r="E207" t="str">
            <v>6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B208" t="str">
            <v>V (NBS) 15-12</v>
          </cell>
          <cell r="C208" t="str">
            <v>Dane z dôchodkov a majetku</v>
          </cell>
          <cell r="D208">
            <v>645</v>
          </cell>
          <cell r="E208" t="str">
            <v>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B211" t="str">
            <v>V (NBS) 15-12</v>
          </cell>
          <cell r="C211" t="str">
            <v>Ostatné položky skupiny 6</v>
          </cell>
          <cell r="D211">
            <v>690</v>
          </cell>
          <cell r="E211" t="str">
            <v>6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V (NBS) 15-12</v>
          </cell>
          <cell r="C212" t="str">
            <v>Nešpecifikované položky PT skupín 1 až 6</v>
          </cell>
          <cell r="D212">
            <v>695</v>
          </cell>
          <cell r="E212" t="str">
            <v>6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0</v>
          </cell>
        </row>
        <row r="242">
          <cell r="H242">
            <v>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0</v>
          </cell>
        </row>
        <row r="247">
          <cell r="B247" t="str">
            <v>PB (NBS) ZPS</v>
          </cell>
          <cell r="C247" t="str">
            <v>Neživotné poistenie</v>
          </cell>
          <cell r="D247">
            <v>330</v>
          </cell>
          <cell r="E247" t="str">
            <v>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0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0</v>
          </cell>
        </row>
        <row r="262">
          <cell r="H262">
            <v>0</v>
          </cell>
        </row>
        <row r="263">
          <cell r="H263">
            <v>0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0</v>
          </cell>
        </row>
        <row r="282">
          <cell r="H282">
            <v>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B294" t="str">
            <v>PB (NBS) ZPS</v>
          </cell>
          <cell r="C294" t="str">
            <v>Dedičstvá</v>
          </cell>
          <cell r="D294">
            <v>611</v>
          </cell>
          <cell r="E294" t="str">
            <v>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B295" t="str">
            <v>PB (NBS) ZPS</v>
          </cell>
          <cell r="C295" t="str">
            <v>Dary</v>
          </cell>
          <cell r="D295">
            <v>612</v>
          </cell>
          <cell r="E295" t="str">
            <v>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B296" t="str">
            <v>PB (NBS) ZPS</v>
          </cell>
          <cell r="C296" t="str">
            <v>Podpory, výhry a ostatné jednostranné prevody fyzických osôb</v>
          </cell>
          <cell r="D296">
            <v>613</v>
          </cell>
          <cell r="E296" t="str">
            <v>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B297" t="str">
            <v>PB (NBS) ZPS</v>
          </cell>
          <cell r="C297" t="str">
            <v>Podpory, kaucie, exekúcie a ostatné jednostranné prevody právnických osôb</v>
          </cell>
          <cell r="D297">
            <v>614</v>
          </cell>
          <cell r="E297" t="str">
            <v>6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B298" t="str">
            <v>PB (NBS) ZPS</v>
          </cell>
          <cell r="C298" t="str">
            <v>Vená, výživné, poplatky za študijný pobyt a semináre</v>
          </cell>
          <cell r="D298">
            <v>615</v>
          </cell>
          <cell r="E298" t="str">
            <v>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B299" t="str">
            <v>PB (NBS) ZPS</v>
          </cell>
          <cell r="C299" t="str">
            <v>Náhrady neživotného poistenia</v>
          </cell>
          <cell r="D299">
            <v>616</v>
          </cell>
          <cell r="E299" t="str">
            <v>6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B300" t="str">
            <v>PB (NBS) ZPS</v>
          </cell>
          <cell r="C300" t="str">
            <v>Náhrady životného poistenia</v>
          </cell>
          <cell r="D300">
            <v>617</v>
          </cell>
          <cell r="E300" t="str">
            <v>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B301" t="str">
            <v>PB (NBS) ZPS</v>
          </cell>
          <cell r="C301" t="str">
            <v>Dôchodky</v>
          </cell>
          <cell r="D301">
            <v>618</v>
          </cell>
          <cell r="E301" t="str">
            <v>6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B302" t="str">
            <v>PB (NBS) ZPS</v>
          </cell>
          <cell r="C302" t="str">
            <v>Príspevky medzinárodným organizáciám zo štátneho rozpočtu</v>
          </cell>
          <cell r="D302">
            <v>620</v>
          </cell>
          <cell r="E302" t="str">
            <v>6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B303" t="str">
            <v>PB (NBS) ZPS</v>
          </cell>
          <cell r="C303" t="str">
            <v>Príspevky medzinárodným organizáciám z mimorozpočtových prostriedkov</v>
          </cell>
          <cell r="D303">
            <v>622</v>
          </cell>
          <cell r="E303" t="str">
            <v>6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H304">
            <v>0</v>
          </cell>
        </row>
        <row r="305">
          <cell r="B305" t="str">
            <v>PB (NBS) ZPS</v>
          </cell>
          <cell r="C305" t="str">
            <v>Zahraničná pomoc neinvestičného charakteru</v>
          </cell>
          <cell r="D305">
            <v>628</v>
          </cell>
          <cell r="E305" t="str">
            <v>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B306" t="str">
            <v>PB (NBS) ZPS</v>
          </cell>
          <cell r="C306" t="str">
            <v>Neinvestičné dotácie</v>
          </cell>
          <cell r="D306">
            <v>629</v>
          </cell>
          <cell r="E306" t="str">
            <v>6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0</v>
          </cell>
        </row>
        <row r="311">
          <cell r="B311" t="str">
            <v>PB (NBS) ZPS</v>
          </cell>
          <cell r="C311" t="str">
            <v>Programy PHARE</v>
          </cell>
          <cell r="D311">
            <v>637</v>
          </cell>
          <cell r="E311">
            <v>6</v>
          </cell>
          <cell r="F311">
            <v>731.1</v>
          </cell>
          <cell r="G311">
            <v>0</v>
          </cell>
          <cell r="H311">
            <v>731.1</v>
          </cell>
          <cell r="I311">
            <v>0</v>
          </cell>
          <cell r="J311">
            <v>0</v>
          </cell>
          <cell r="K311">
            <v>0</v>
          </cell>
        </row>
        <row r="312">
          <cell r="B312" t="str">
            <v>PB (NBS) ZPS</v>
          </cell>
          <cell r="C312" t="str">
            <v>Pokuty, penále</v>
          </cell>
          <cell r="D312">
            <v>640</v>
          </cell>
          <cell r="E312" t="str">
            <v>6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B313" t="str">
            <v>PB (NBS) ZPS</v>
          </cell>
          <cell r="C313" t="str">
            <v>Dane z dôchodkov a majetku</v>
          </cell>
          <cell r="D313">
            <v>645</v>
          </cell>
          <cell r="E313" t="str">
            <v>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B316" t="str">
            <v>PB (NBS) ZPS</v>
          </cell>
          <cell r="C316" t="str">
            <v>Ostatné položky skupiny 6</v>
          </cell>
          <cell r="D316">
            <v>690</v>
          </cell>
          <cell r="E316" t="str">
            <v>6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B317" t="str">
            <v>PB (NBS) ZPS</v>
          </cell>
          <cell r="C317" t="str">
            <v>Nešpecifikované položky PT skupín 1 až 6</v>
          </cell>
          <cell r="D317">
            <v>695</v>
          </cell>
          <cell r="E317" t="str">
            <v>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H318">
            <v>0</v>
          </cell>
        </row>
        <row r="319">
          <cell r="H319">
            <v>0</v>
          </cell>
        </row>
        <row r="320">
          <cell r="H320">
            <v>0</v>
          </cell>
        </row>
        <row r="321">
          <cell r="H321">
            <v>1</v>
          </cell>
        </row>
        <row r="322">
          <cell r="H322">
            <v>6456.6540000000005</v>
          </cell>
        </row>
        <row r="323">
          <cell r="H323">
            <v>0.64200000000000002</v>
          </cell>
        </row>
        <row r="324">
          <cell r="H324">
            <v>4653.8900000000003</v>
          </cell>
        </row>
        <row r="325">
          <cell r="H325">
            <v>349.36799999999999</v>
          </cell>
        </row>
        <row r="326">
          <cell r="H326">
            <v>19.695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91.509</v>
          </cell>
        </row>
        <row r="331">
          <cell r="H331">
            <v>55.49</v>
          </cell>
        </row>
        <row r="332">
          <cell r="H332">
            <v>0</v>
          </cell>
        </row>
        <row r="333">
          <cell r="H333">
            <v>139.15899999999999</v>
          </cell>
        </row>
        <row r="334">
          <cell r="H334">
            <v>2245.0059999999999</v>
          </cell>
        </row>
        <row r="335">
          <cell r="H335">
            <v>75.825999999999993</v>
          </cell>
        </row>
        <row r="336">
          <cell r="H336">
            <v>69.427000000000007</v>
          </cell>
        </row>
        <row r="337">
          <cell r="H337">
            <v>299.94499999999999</v>
          </cell>
        </row>
        <row r="338">
          <cell r="H338">
            <v>8995.1039999999994</v>
          </cell>
        </row>
        <row r="339">
          <cell r="H339">
            <v>3.3069999999999999</v>
          </cell>
        </row>
        <row r="340">
          <cell r="H340">
            <v>1.8580000000000001</v>
          </cell>
        </row>
        <row r="341">
          <cell r="H341">
            <v>0</v>
          </cell>
        </row>
        <row r="342">
          <cell r="H342">
            <v>9792.4279999999999</v>
          </cell>
        </row>
        <row r="343">
          <cell r="H343">
            <v>1.294</v>
          </cell>
        </row>
        <row r="344">
          <cell r="H344">
            <v>100.52800000000001</v>
          </cell>
        </row>
        <row r="345">
          <cell r="H345">
            <v>998.64300000000003</v>
          </cell>
        </row>
        <row r="346">
          <cell r="H346">
            <v>1279.3910000000001</v>
          </cell>
        </row>
        <row r="347">
          <cell r="H347">
            <v>87.566999999999993</v>
          </cell>
        </row>
        <row r="348">
          <cell r="H348">
            <v>0.65700000000000003</v>
          </cell>
        </row>
        <row r="349">
          <cell r="H349">
            <v>0.24299999999999999</v>
          </cell>
        </row>
        <row r="350">
          <cell r="H350">
            <v>433.48099999999999</v>
          </cell>
        </row>
        <row r="351">
          <cell r="H351">
            <v>86.298000000000002</v>
          </cell>
        </row>
        <row r="352">
          <cell r="H352">
            <v>0</v>
          </cell>
        </row>
        <row r="353">
          <cell r="H353">
            <v>2529.607</v>
          </cell>
        </row>
        <row r="354">
          <cell r="H354">
            <v>42.6</v>
          </cell>
        </row>
        <row r="355">
          <cell r="H355">
            <v>600.87199999999996</v>
          </cell>
        </row>
        <row r="356">
          <cell r="H356">
            <v>4.3999999999999997E-2</v>
          </cell>
        </row>
        <row r="357">
          <cell r="H357">
            <v>5256.9290000000001</v>
          </cell>
        </row>
        <row r="358">
          <cell r="H358">
            <v>44.337000000000003</v>
          </cell>
        </row>
        <row r="359">
          <cell r="H359">
            <v>29.213999999999999</v>
          </cell>
        </row>
        <row r="360">
          <cell r="H360">
            <v>7.0000000000000007E-2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  <row r="370">
          <cell r="H370">
            <v>273289.65700000001</v>
          </cell>
        </row>
        <row r="371">
          <cell r="H371">
            <v>1725.598</v>
          </cell>
        </row>
        <row r="372">
          <cell r="H372">
            <v>4256.3149999999996</v>
          </cell>
        </row>
        <row r="373">
          <cell r="H373">
            <v>1171.433</v>
          </cell>
        </row>
        <row r="374">
          <cell r="H374">
            <v>5758.5649999999996</v>
          </cell>
        </row>
        <row r="375">
          <cell r="H375">
            <v>2.698</v>
          </cell>
        </row>
        <row r="376">
          <cell r="H376">
            <v>6.4000000000000001E-2</v>
          </cell>
        </row>
        <row r="377">
          <cell r="H377">
            <v>9.9939999999999998</v>
          </cell>
        </row>
        <row r="378">
          <cell r="H378">
            <v>369.05500000000001</v>
          </cell>
        </row>
        <row r="379">
          <cell r="H379">
            <v>971.14599999999996</v>
          </cell>
        </row>
        <row r="380">
          <cell r="H380">
            <v>2831.402</v>
          </cell>
        </row>
        <row r="381">
          <cell r="H381">
            <v>42496.334999999999</v>
          </cell>
        </row>
        <row r="382">
          <cell r="H382">
            <v>170.393</v>
          </cell>
        </row>
        <row r="383">
          <cell r="H383">
            <v>11510.838</v>
          </cell>
        </row>
        <row r="384">
          <cell r="H384">
            <v>308.762</v>
          </cell>
        </row>
        <row r="385">
          <cell r="H385">
            <v>1582.6</v>
          </cell>
        </row>
        <row r="386">
          <cell r="H386">
            <v>10.695</v>
          </cell>
        </row>
        <row r="387">
          <cell r="H387">
            <v>910.16700000000003</v>
          </cell>
        </row>
        <row r="388">
          <cell r="H388">
            <v>3.0000000000000001E-3</v>
          </cell>
        </row>
        <row r="389">
          <cell r="H389">
            <v>18.096</v>
          </cell>
        </row>
        <row r="390">
          <cell r="H390">
            <v>0</v>
          </cell>
        </row>
        <row r="391">
          <cell r="H391">
            <v>4168.6409999999996</v>
          </cell>
        </row>
        <row r="392">
          <cell r="H392">
            <v>0</v>
          </cell>
        </row>
        <row r="393">
          <cell r="H393">
            <v>0</v>
          </cell>
        </row>
        <row r="394">
          <cell r="H394">
            <v>0</v>
          </cell>
        </row>
        <row r="395">
          <cell r="H395">
            <v>0</v>
          </cell>
        </row>
        <row r="396">
          <cell r="H396">
            <v>0</v>
          </cell>
        </row>
        <row r="397">
          <cell r="H397">
            <v>0</v>
          </cell>
        </row>
        <row r="398"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H405">
            <v>0</v>
          </cell>
        </row>
        <row r="406">
          <cell r="H406">
            <v>0</v>
          </cell>
        </row>
        <row r="407">
          <cell r="H407">
            <v>0</v>
          </cell>
        </row>
        <row r="408">
          <cell r="H408">
            <v>0</v>
          </cell>
        </row>
        <row r="409">
          <cell r="H409">
            <v>0</v>
          </cell>
        </row>
        <row r="410">
          <cell r="H410">
            <v>0</v>
          </cell>
        </row>
        <row r="411">
          <cell r="H411">
            <v>0</v>
          </cell>
        </row>
        <row r="412">
          <cell r="H412">
            <v>0</v>
          </cell>
        </row>
        <row r="413">
          <cell r="H413">
            <v>0</v>
          </cell>
        </row>
        <row r="414">
          <cell r="H414">
            <v>0</v>
          </cell>
        </row>
        <row r="415">
          <cell r="H415">
            <v>0</v>
          </cell>
        </row>
        <row r="416">
          <cell r="H416">
            <v>0</v>
          </cell>
        </row>
        <row r="417">
          <cell r="H417">
            <v>0</v>
          </cell>
        </row>
        <row r="418">
          <cell r="H418">
            <v>0</v>
          </cell>
        </row>
        <row r="419">
          <cell r="H419">
            <v>0</v>
          </cell>
        </row>
        <row r="420">
          <cell r="H420">
            <v>60.1</v>
          </cell>
        </row>
        <row r="421">
          <cell r="H421">
            <v>0</v>
          </cell>
        </row>
        <row r="422">
          <cell r="H422">
            <v>0</v>
          </cell>
        </row>
        <row r="423">
          <cell r="H423">
            <v>0</v>
          </cell>
        </row>
        <row r="424">
          <cell r="H424">
            <v>0</v>
          </cell>
        </row>
        <row r="425">
          <cell r="H425">
            <v>0</v>
          </cell>
        </row>
        <row r="426">
          <cell r="H426">
            <v>0</v>
          </cell>
        </row>
        <row r="427">
          <cell r="H427">
            <v>0</v>
          </cell>
        </row>
        <row r="428">
          <cell r="H428">
            <v>0</v>
          </cell>
        </row>
        <row r="429">
          <cell r="H429">
            <v>0</v>
          </cell>
        </row>
        <row r="430">
          <cell r="H430">
            <v>0</v>
          </cell>
        </row>
        <row r="431">
          <cell r="H431">
            <v>0</v>
          </cell>
        </row>
        <row r="432">
          <cell r="H432">
            <v>-16.2</v>
          </cell>
        </row>
        <row r="433">
          <cell r="H433">
            <v>0</v>
          </cell>
        </row>
        <row r="434">
          <cell r="H434">
            <v>0</v>
          </cell>
        </row>
        <row r="435">
          <cell r="H435">
            <v>0</v>
          </cell>
        </row>
        <row r="436">
          <cell r="H436">
            <v>0</v>
          </cell>
        </row>
        <row r="437">
          <cell r="H437">
            <v>0</v>
          </cell>
        </row>
        <row r="438">
          <cell r="H438">
            <v>0</v>
          </cell>
        </row>
        <row r="439">
          <cell r="H439">
            <v>0</v>
          </cell>
        </row>
        <row r="440">
          <cell r="H440">
            <v>0</v>
          </cell>
        </row>
        <row r="441">
          <cell r="H441">
            <v>75.66733181999993</v>
          </cell>
        </row>
        <row r="442">
          <cell r="H442">
            <v>0</v>
          </cell>
        </row>
        <row r="443">
          <cell r="B443" t="str">
            <v>Fondy MF SR</v>
          </cell>
          <cell r="C443" t="str">
            <v>Kapitálové transfery (príjmy)</v>
          </cell>
          <cell r="F443">
            <v>259.19750895999999</v>
          </cell>
          <cell r="G443">
            <v>0</v>
          </cell>
          <cell r="H443">
            <v>259.19750895999999</v>
          </cell>
          <cell r="I443">
            <v>0</v>
          </cell>
          <cell r="J443">
            <v>0</v>
          </cell>
          <cell r="K443">
            <v>0</v>
          </cell>
        </row>
        <row r="444">
          <cell r="H444">
            <v>0</v>
          </cell>
        </row>
        <row r="445">
          <cell r="H445">
            <v>0</v>
          </cell>
        </row>
        <row r="446">
          <cell r="H446">
            <v>0</v>
          </cell>
        </row>
        <row r="447">
          <cell r="H447">
            <v>0</v>
          </cell>
        </row>
        <row r="448">
          <cell r="H448">
            <v>0</v>
          </cell>
        </row>
        <row r="449">
          <cell r="H449">
            <v>0</v>
          </cell>
        </row>
        <row r="450">
          <cell r="H450">
            <v>976</v>
          </cell>
        </row>
        <row r="451">
          <cell r="H451">
            <v>79.599999999999994</v>
          </cell>
        </row>
        <row r="452">
          <cell r="H452">
            <v>-33.9</v>
          </cell>
        </row>
        <row r="453">
          <cell r="H453">
            <v>0</v>
          </cell>
        </row>
        <row r="454">
          <cell r="H454">
            <v>0</v>
          </cell>
        </row>
        <row r="455">
          <cell r="H455">
            <v>-79.7</v>
          </cell>
        </row>
        <row r="456">
          <cell r="H456">
            <v>-17.399999999999999</v>
          </cell>
        </row>
        <row r="457">
          <cell r="H457">
            <v>0</v>
          </cell>
        </row>
        <row r="458">
          <cell r="H458">
            <v>0</v>
          </cell>
        </row>
        <row r="459">
          <cell r="H459">
            <v>0</v>
          </cell>
        </row>
        <row r="460">
          <cell r="H460">
            <v>0</v>
          </cell>
        </row>
        <row r="461">
          <cell r="H461">
            <v>3856.7</v>
          </cell>
        </row>
        <row r="462">
          <cell r="H462">
            <v>0</v>
          </cell>
        </row>
        <row r="463">
          <cell r="H463">
            <v>45</v>
          </cell>
        </row>
        <row r="464">
          <cell r="H464">
            <v>-3.3</v>
          </cell>
        </row>
        <row r="465">
          <cell r="H465">
            <v>-406.6</v>
          </cell>
        </row>
        <row r="466">
          <cell r="H466">
            <v>0</v>
          </cell>
        </row>
        <row r="467">
          <cell r="H467">
            <v>0</v>
          </cell>
        </row>
        <row r="468">
          <cell r="H468">
            <v>-0.2</v>
          </cell>
        </row>
        <row r="469">
          <cell r="H469">
            <v>206.5</v>
          </cell>
        </row>
        <row r="470">
          <cell r="H470">
            <v>5.4</v>
          </cell>
        </row>
        <row r="471">
          <cell r="H471">
            <v>15</v>
          </cell>
        </row>
        <row r="472">
          <cell r="H472">
            <v>4976.1000000000004</v>
          </cell>
        </row>
        <row r="473">
          <cell r="H473">
            <v>0</v>
          </cell>
        </row>
        <row r="474">
          <cell r="H474">
            <v>0</v>
          </cell>
        </row>
        <row r="475">
          <cell r="H475">
            <v>0</v>
          </cell>
        </row>
        <row r="476">
          <cell r="H476">
            <v>24.1</v>
          </cell>
        </row>
        <row r="477">
          <cell r="H477">
            <v>265.8</v>
          </cell>
        </row>
        <row r="478">
          <cell r="H478">
            <v>0</v>
          </cell>
        </row>
        <row r="479">
          <cell r="H479">
            <v>4.9000000000000004</v>
          </cell>
        </row>
        <row r="480">
          <cell r="H480">
            <v>0.8</v>
          </cell>
        </row>
        <row r="481">
          <cell r="H481">
            <v>-133.5</v>
          </cell>
        </row>
        <row r="482">
          <cell r="H482">
            <v>0</v>
          </cell>
        </row>
        <row r="483">
          <cell r="H483">
            <v>0</v>
          </cell>
        </row>
        <row r="484">
          <cell r="H484">
            <v>0</v>
          </cell>
        </row>
        <row r="485">
          <cell r="H485">
            <v>59.606400000000001</v>
          </cell>
        </row>
        <row r="486">
          <cell r="H486">
            <v>0.27950000000000003</v>
          </cell>
        </row>
        <row r="487">
          <cell r="H487">
            <v>59.606400000000001</v>
          </cell>
        </row>
        <row r="488">
          <cell r="H488">
            <v>-0.71220000000000006</v>
          </cell>
        </row>
        <row r="489">
          <cell r="H48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ED5B-3784-419F-A2A3-BC082DAA2D7B}">
  <sheetPr>
    <tabColor rgb="FFFF0000"/>
    <pageSetUpPr fitToPage="1"/>
  </sheetPr>
  <dimension ref="A1:XFD228"/>
  <sheetViews>
    <sheetView showGridLines="0" tabSelected="1" zoomScale="75" zoomScaleNormal="75" zoomScaleSheetLayoutView="70" zoomScalePageLayoutView="70" workbookViewId="0">
      <pane xSplit="2" ySplit="5" topLeftCell="P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2.75" x14ac:dyDescent="0.2"/>
  <cols>
    <col min="1" max="1" width="9.140625" style="1"/>
    <col min="2" max="2" width="34.5703125" style="1" customWidth="1"/>
    <col min="3" max="38" width="13.28515625" style="2" customWidth="1"/>
    <col min="39" max="134" width="9.140625" style="1"/>
    <col min="135" max="135" width="67.140625" style="1" customWidth="1"/>
    <col min="136" max="136" width="49.85546875" style="1" customWidth="1"/>
    <col min="137" max="137" width="0.85546875" style="1" customWidth="1"/>
    <col min="138" max="138" width="7" style="1" customWidth="1"/>
    <col min="139" max="139" width="8.5703125" style="1" customWidth="1"/>
    <col min="140" max="142" width="0" style="1" hidden="1" customWidth="1"/>
    <col min="143" max="143" width="0.85546875" style="1" customWidth="1"/>
    <col min="144" max="144" width="6.42578125" style="1" customWidth="1"/>
    <col min="145" max="145" width="7.85546875" style="1" customWidth="1"/>
    <col min="146" max="148" width="0" style="1" hidden="1" customWidth="1"/>
    <col min="149" max="149" width="0.85546875" style="1" customWidth="1"/>
    <col min="150" max="151" width="6.42578125" style="1" customWidth="1"/>
    <col min="152" max="180" width="0" style="1" hidden="1" customWidth="1"/>
    <col min="181" max="194" width="9.140625" style="1" customWidth="1"/>
    <col min="195" max="390" width="9.140625" style="1"/>
    <col min="391" max="391" width="67.140625" style="1" customWidth="1"/>
    <col min="392" max="392" width="49.85546875" style="1" customWidth="1"/>
    <col min="393" max="393" width="0.85546875" style="1" customWidth="1"/>
    <col min="394" max="394" width="7" style="1" customWidth="1"/>
    <col min="395" max="395" width="8.5703125" style="1" customWidth="1"/>
    <col min="396" max="398" width="0" style="1" hidden="1" customWidth="1"/>
    <col min="399" max="399" width="0.85546875" style="1" customWidth="1"/>
    <col min="400" max="400" width="6.42578125" style="1" customWidth="1"/>
    <col min="401" max="401" width="7.85546875" style="1" customWidth="1"/>
    <col min="402" max="404" width="0" style="1" hidden="1" customWidth="1"/>
    <col min="405" max="405" width="0.85546875" style="1" customWidth="1"/>
    <col min="406" max="407" width="6.42578125" style="1" customWidth="1"/>
    <col min="408" max="436" width="0" style="1" hidden="1" customWidth="1"/>
    <col min="437" max="450" width="9.140625" style="1" customWidth="1"/>
    <col min="451" max="646" width="9.140625" style="1"/>
    <col min="647" max="647" width="67.140625" style="1" customWidth="1"/>
    <col min="648" max="648" width="49.85546875" style="1" customWidth="1"/>
    <col min="649" max="649" width="0.85546875" style="1" customWidth="1"/>
    <col min="650" max="650" width="7" style="1" customWidth="1"/>
    <col min="651" max="651" width="8.5703125" style="1" customWidth="1"/>
    <col min="652" max="654" width="0" style="1" hidden="1" customWidth="1"/>
    <col min="655" max="655" width="0.85546875" style="1" customWidth="1"/>
    <col min="656" max="656" width="6.42578125" style="1" customWidth="1"/>
    <col min="657" max="657" width="7.85546875" style="1" customWidth="1"/>
    <col min="658" max="660" width="0" style="1" hidden="1" customWidth="1"/>
    <col min="661" max="661" width="0.85546875" style="1" customWidth="1"/>
    <col min="662" max="663" width="6.42578125" style="1" customWidth="1"/>
    <col min="664" max="692" width="0" style="1" hidden="1" customWidth="1"/>
    <col min="693" max="706" width="9.140625" style="1" customWidth="1"/>
    <col min="707" max="902" width="9.140625" style="1"/>
    <col min="903" max="903" width="67.140625" style="1" customWidth="1"/>
    <col min="904" max="904" width="49.85546875" style="1" customWidth="1"/>
    <col min="905" max="905" width="0.85546875" style="1" customWidth="1"/>
    <col min="906" max="906" width="7" style="1" customWidth="1"/>
    <col min="907" max="907" width="8.5703125" style="1" customWidth="1"/>
    <col min="908" max="910" width="0" style="1" hidden="1" customWidth="1"/>
    <col min="911" max="911" width="0.85546875" style="1" customWidth="1"/>
    <col min="912" max="912" width="6.42578125" style="1" customWidth="1"/>
    <col min="913" max="913" width="7.85546875" style="1" customWidth="1"/>
    <col min="914" max="916" width="0" style="1" hidden="1" customWidth="1"/>
    <col min="917" max="917" width="0.85546875" style="1" customWidth="1"/>
    <col min="918" max="919" width="6.42578125" style="1" customWidth="1"/>
    <col min="920" max="948" width="0" style="1" hidden="1" customWidth="1"/>
    <col min="949" max="962" width="9.140625" style="1" customWidth="1"/>
    <col min="963" max="1158" width="9.140625" style="1"/>
    <col min="1159" max="1159" width="67.140625" style="1" customWidth="1"/>
    <col min="1160" max="1160" width="49.85546875" style="1" customWidth="1"/>
    <col min="1161" max="1161" width="0.85546875" style="1" customWidth="1"/>
    <col min="1162" max="1162" width="7" style="1" customWidth="1"/>
    <col min="1163" max="1163" width="8.5703125" style="1" customWidth="1"/>
    <col min="1164" max="1166" width="0" style="1" hidden="1" customWidth="1"/>
    <col min="1167" max="1167" width="0.85546875" style="1" customWidth="1"/>
    <col min="1168" max="1168" width="6.42578125" style="1" customWidth="1"/>
    <col min="1169" max="1169" width="7.85546875" style="1" customWidth="1"/>
    <col min="1170" max="1172" width="0" style="1" hidden="1" customWidth="1"/>
    <col min="1173" max="1173" width="0.85546875" style="1" customWidth="1"/>
    <col min="1174" max="1175" width="6.42578125" style="1" customWidth="1"/>
    <col min="1176" max="1204" width="0" style="1" hidden="1" customWidth="1"/>
    <col min="1205" max="1218" width="9.140625" style="1" customWidth="1"/>
    <col min="1219" max="1414" width="9.140625" style="1"/>
    <col min="1415" max="1415" width="67.140625" style="1" customWidth="1"/>
    <col min="1416" max="1416" width="49.85546875" style="1" customWidth="1"/>
    <col min="1417" max="1417" width="0.85546875" style="1" customWidth="1"/>
    <col min="1418" max="1418" width="7" style="1" customWidth="1"/>
    <col min="1419" max="1419" width="8.5703125" style="1" customWidth="1"/>
    <col min="1420" max="1422" width="0" style="1" hidden="1" customWidth="1"/>
    <col min="1423" max="1423" width="0.85546875" style="1" customWidth="1"/>
    <col min="1424" max="1424" width="6.42578125" style="1" customWidth="1"/>
    <col min="1425" max="1425" width="7.85546875" style="1" customWidth="1"/>
    <col min="1426" max="1428" width="0" style="1" hidden="1" customWidth="1"/>
    <col min="1429" max="1429" width="0.85546875" style="1" customWidth="1"/>
    <col min="1430" max="1431" width="6.42578125" style="1" customWidth="1"/>
    <col min="1432" max="1460" width="0" style="1" hidden="1" customWidth="1"/>
    <col min="1461" max="1474" width="9.140625" style="1" customWidth="1"/>
    <col min="1475" max="1670" width="9.140625" style="1"/>
    <col min="1671" max="1671" width="67.140625" style="1" customWidth="1"/>
    <col min="1672" max="1672" width="49.85546875" style="1" customWidth="1"/>
    <col min="1673" max="1673" width="0.85546875" style="1" customWidth="1"/>
    <col min="1674" max="1674" width="7" style="1" customWidth="1"/>
    <col min="1675" max="1675" width="8.5703125" style="1" customWidth="1"/>
    <col min="1676" max="1678" width="0" style="1" hidden="1" customWidth="1"/>
    <col min="1679" max="1679" width="0.85546875" style="1" customWidth="1"/>
    <col min="1680" max="1680" width="6.42578125" style="1" customWidth="1"/>
    <col min="1681" max="1681" width="7.85546875" style="1" customWidth="1"/>
    <col min="1682" max="1684" width="0" style="1" hidden="1" customWidth="1"/>
    <col min="1685" max="1685" width="0.85546875" style="1" customWidth="1"/>
    <col min="1686" max="1687" width="6.42578125" style="1" customWidth="1"/>
    <col min="1688" max="1716" width="0" style="1" hidden="1" customWidth="1"/>
    <col min="1717" max="1730" width="9.140625" style="1" customWidth="1"/>
    <col min="1731" max="1926" width="9.140625" style="1"/>
    <col min="1927" max="1927" width="67.140625" style="1" customWidth="1"/>
    <col min="1928" max="1928" width="49.85546875" style="1" customWidth="1"/>
    <col min="1929" max="1929" width="0.85546875" style="1" customWidth="1"/>
    <col min="1930" max="1930" width="7" style="1" customWidth="1"/>
    <col min="1931" max="1931" width="8.5703125" style="1" customWidth="1"/>
    <col min="1932" max="1934" width="0" style="1" hidden="1" customWidth="1"/>
    <col min="1935" max="1935" width="0.85546875" style="1" customWidth="1"/>
    <col min="1936" max="1936" width="6.42578125" style="1" customWidth="1"/>
    <col min="1937" max="1937" width="7.85546875" style="1" customWidth="1"/>
    <col min="1938" max="1940" width="0" style="1" hidden="1" customWidth="1"/>
    <col min="1941" max="1941" width="0.85546875" style="1" customWidth="1"/>
    <col min="1942" max="1943" width="6.42578125" style="1" customWidth="1"/>
    <col min="1944" max="1972" width="0" style="1" hidden="1" customWidth="1"/>
    <col min="1973" max="1986" width="9.140625" style="1" customWidth="1"/>
    <col min="1987" max="2182" width="9.140625" style="1"/>
    <col min="2183" max="2183" width="67.140625" style="1" customWidth="1"/>
    <col min="2184" max="2184" width="49.85546875" style="1" customWidth="1"/>
    <col min="2185" max="2185" width="0.85546875" style="1" customWidth="1"/>
    <col min="2186" max="2186" width="7" style="1" customWidth="1"/>
    <col min="2187" max="2187" width="8.5703125" style="1" customWidth="1"/>
    <col min="2188" max="2190" width="0" style="1" hidden="1" customWidth="1"/>
    <col min="2191" max="2191" width="0.85546875" style="1" customWidth="1"/>
    <col min="2192" max="2192" width="6.42578125" style="1" customWidth="1"/>
    <col min="2193" max="2193" width="7.85546875" style="1" customWidth="1"/>
    <col min="2194" max="2196" width="0" style="1" hidden="1" customWidth="1"/>
    <col min="2197" max="2197" width="0.85546875" style="1" customWidth="1"/>
    <col min="2198" max="2199" width="6.42578125" style="1" customWidth="1"/>
    <col min="2200" max="2228" width="0" style="1" hidden="1" customWidth="1"/>
    <col min="2229" max="2242" width="9.140625" style="1" customWidth="1"/>
    <col min="2243" max="2438" width="9.140625" style="1"/>
    <col min="2439" max="2439" width="67.140625" style="1" customWidth="1"/>
    <col min="2440" max="2440" width="49.85546875" style="1" customWidth="1"/>
    <col min="2441" max="2441" width="0.85546875" style="1" customWidth="1"/>
    <col min="2442" max="2442" width="7" style="1" customWidth="1"/>
    <col min="2443" max="2443" width="8.5703125" style="1" customWidth="1"/>
    <col min="2444" max="2446" width="0" style="1" hidden="1" customWidth="1"/>
    <col min="2447" max="2447" width="0.85546875" style="1" customWidth="1"/>
    <col min="2448" max="2448" width="6.42578125" style="1" customWidth="1"/>
    <col min="2449" max="2449" width="7.85546875" style="1" customWidth="1"/>
    <col min="2450" max="2452" width="0" style="1" hidden="1" customWidth="1"/>
    <col min="2453" max="2453" width="0.85546875" style="1" customWidth="1"/>
    <col min="2454" max="2455" width="6.42578125" style="1" customWidth="1"/>
    <col min="2456" max="2484" width="0" style="1" hidden="1" customWidth="1"/>
    <col min="2485" max="2498" width="9.140625" style="1" customWidth="1"/>
    <col min="2499" max="2694" width="9.140625" style="1"/>
    <col min="2695" max="2695" width="67.140625" style="1" customWidth="1"/>
    <col min="2696" max="2696" width="49.85546875" style="1" customWidth="1"/>
    <col min="2697" max="2697" width="0.85546875" style="1" customWidth="1"/>
    <col min="2698" max="2698" width="7" style="1" customWidth="1"/>
    <col min="2699" max="2699" width="8.5703125" style="1" customWidth="1"/>
    <col min="2700" max="2702" width="0" style="1" hidden="1" customWidth="1"/>
    <col min="2703" max="2703" width="0.85546875" style="1" customWidth="1"/>
    <col min="2704" max="2704" width="6.42578125" style="1" customWidth="1"/>
    <col min="2705" max="2705" width="7.85546875" style="1" customWidth="1"/>
    <col min="2706" max="2708" width="0" style="1" hidden="1" customWidth="1"/>
    <col min="2709" max="2709" width="0.85546875" style="1" customWidth="1"/>
    <col min="2710" max="2711" width="6.42578125" style="1" customWidth="1"/>
    <col min="2712" max="2740" width="0" style="1" hidden="1" customWidth="1"/>
    <col min="2741" max="2754" width="9.140625" style="1" customWidth="1"/>
    <col min="2755" max="2950" width="9.140625" style="1"/>
    <col min="2951" max="2951" width="67.140625" style="1" customWidth="1"/>
    <col min="2952" max="2952" width="49.85546875" style="1" customWidth="1"/>
    <col min="2953" max="2953" width="0.85546875" style="1" customWidth="1"/>
    <col min="2954" max="2954" width="7" style="1" customWidth="1"/>
    <col min="2955" max="2955" width="8.5703125" style="1" customWidth="1"/>
    <col min="2956" max="2958" width="0" style="1" hidden="1" customWidth="1"/>
    <col min="2959" max="2959" width="0.85546875" style="1" customWidth="1"/>
    <col min="2960" max="2960" width="6.42578125" style="1" customWidth="1"/>
    <col min="2961" max="2961" width="7.85546875" style="1" customWidth="1"/>
    <col min="2962" max="2964" width="0" style="1" hidden="1" customWidth="1"/>
    <col min="2965" max="2965" width="0.85546875" style="1" customWidth="1"/>
    <col min="2966" max="2967" width="6.42578125" style="1" customWidth="1"/>
    <col min="2968" max="2996" width="0" style="1" hidden="1" customWidth="1"/>
    <col min="2997" max="3010" width="9.140625" style="1" customWidth="1"/>
    <col min="3011" max="3206" width="9.140625" style="1"/>
    <col min="3207" max="3207" width="67.140625" style="1" customWidth="1"/>
    <col min="3208" max="3208" width="49.85546875" style="1" customWidth="1"/>
    <col min="3209" max="3209" width="0.85546875" style="1" customWidth="1"/>
    <col min="3210" max="3210" width="7" style="1" customWidth="1"/>
    <col min="3211" max="3211" width="8.5703125" style="1" customWidth="1"/>
    <col min="3212" max="3214" width="0" style="1" hidden="1" customWidth="1"/>
    <col min="3215" max="3215" width="0.85546875" style="1" customWidth="1"/>
    <col min="3216" max="3216" width="6.42578125" style="1" customWidth="1"/>
    <col min="3217" max="3217" width="7.85546875" style="1" customWidth="1"/>
    <col min="3218" max="3220" width="0" style="1" hidden="1" customWidth="1"/>
    <col min="3221" max="3221" width="0.85546875" style="1" customWidth="1"/>
    <col min="3222" max="3223" width="6.42578125" style="1" customWidth="1"/>
    <col min="3224" max="3252" width="0" style="1" hidden="1" customWidth="1"/>
    <col min="3253" max="3266" width="9.140625" style="1" customWidth="1"/>
    <col min="3267" max="3462" width="9.140625" style="1"/>
    <col min="3463" max="3463" width="67.140625" style="1" customWidth="1"/>
    <col min="3464" max="3464" width="49.85546875" style="1" customWidth="1"/>
    <col min="3465" max="3465" width="0.85546875" style="1" customWidth="1"/>
    <col min="3466" max="3466" width="7" style="1" customWidth="1"/>
    <col min="3467" max="3467" width="8.5703125" style="1" customWidth="1"/>
    <col min="3468" max="3470" width="0" style="1" hidden="1" customWidth="1"/>
    <col min="3471" max="3471" width="0.85546875" style="1" customWidth="1"/>
    <col min="3472" max="3472" width="6.42578125" style="1" customWidth="1"/>
    <col min="3473" max="3473" width="7.85546875" style="1" customWidth="1"/>
    <col min="3474" max="3476" width="0" style="1" hidden="1" customWidth="1"/>
    <col min="3477" max="3477" width="0.85546875" style="1" customWidth="1"/>
    <col min="3478" max="3479" width="6.42578125" style="1" customWidth="1"/>
    <col min="3480" max="3508" width="0" style="1" hidden="1" customWidth="1"/>
    <col min="3509" max="3522" width="9.140625" style="1" customWidth="1"/>
    <col min="3523" max="3718" width="9.140625" style="1"/>
    <col min="3719" max="3719" width="67.140625" style="1" customWidth="1"/>
    <col min="3720" max="3720" width="49.85546875" style="1" customWidth="1"/>
    <col min="3721" max="3721" width="0.85546875" style="1" customWidth="1"/>
    <col min="3722" max="3722" width="7" style="1" customWidth="1"/>
    <col min="3723" max="3723" width="8.5703125" style="1" customWidth="1"/>
    <col min="3724" max="3726" width="0" style="1" hidden="1" customWidth="1"/>
    <col min="3727" max="3727" width="0.85546875" style="1" customWidth="1"/>
    <col min="3728" max="3728" width="6.42578125" style="1" customWidth="1"/>
    <col min="3729" max="3729" width="7.85546875" style="1" customWidth="1"/>
    <col min="3730" max="3732" width="0" style="1" hidden="1" customWidth="1"/>
    <col min="3733" max="3733" width="0.85546875" style="1" customWidth="1"/>
    <col min="3734" max="3735" width="6.42578125" style="1" customWidth="1"/>
    <col min="3736" max="3764" width="0" style="1" hidden="1" customWidth="1"/>
    <col min="3765" max="3778" width="9.140625" style="1" customWidth="1"/>
    <col min="3779" max="3974" width="9.140625" style="1"/>
    <col min="3975" max="3975" width="67.140625" style="1" customWidth="1"/>
    <col min="3976" max="3976" width="49.85546875" style="1" customWidth="1"/>
    <col min="3977" max="3977" width="0.85546875" style="1" customWidth="1"/>
    <col min="3978" max="3978" width="7" style="1" customWidth="1"/>
    <col min="3979" max="3979" width="8.5703125" style="1" customWidth="1"/>
    <col min="3980" max="3982" width="0" style="1" hidden="1" customWidth="1"/>
    <col min="3983" max="3983" width="0.85546875" style="1" customWidth="1"/>
    <col min="3984" max="3984" width="6.42578125" style="1" customWidth="1"/>
    <col min="3985" max="3985" width="7.85546875" style="1" customWidth="1"/>
    <col min="3986" max="3988" width="0" style="1" hidden="1" customWidth="1"/>
    <col min="3989" max="3989" width="0.85546875" style="1" customWidth="1"/>
    <col min="3990" max="3991" width="6.42578125" style="1" customWidth="1"/>
    <col min="3992" max="4020" width="0" style="1" hidden="1" customWidth="1"/>
    <col min="4021" max="4034" width="9.140625" style="1" customWidth="1"/>
    <col min="4035" max="4230" width="9.140625" style="1"/>
    <col min="4231" max="4231" width="67.140625" style="1" customWidth="1"/>
    <col min="4232" max="4232" width="49.85546875" style="1" customWidth="1"/>
    <col min="4233" max="4233" width="0.85546875" style="1" customWidth="1"/>
    <col min="4234" max="4234" width="7" style="1" customWidth="1"/>
    <col min="4235" max="4235" width="8.5703125" style="1" customWidth="1"/>
    <col min="4236" max="4238" width="0" style="1" hidden="1" customWidth="1"/>
    <col min="4239" max="4239" width="0.85546875" style="1" customWidth="1"/>
    <col min="4240" max="4240" width="6.42578125" style="1" customWidth="1"/>
    <col min="4241" max="4241" width="7.85546875" style="1" customWidth="1"/>
    <col min="4242" max="4244" width="0" style="1" hidden="1" customWidth="1"/>
    <col min="4245" max="4245" width="0.85546875" style="1" customWidth="1"/>
    <col min="4246" max="4247" width="6.42578125" style="1" customWidth="1"/>
    <col min="4248" max="4276" width="0" style="1" hidden="1" customWidth="1"/>
    <col min="4277" max="4290" width="9.140625" style="1" customWidth="1"/>
    <col min="4291" max="4486" width="9.140625" style="1"/>
    <col min="4487" max="4487" width="67.140625" style="1" customWidth="1"/>
    <col min="4488" max="4488" width="49.85546875" style="1" customWidth="1"/>
    <col min="4489" max="4489" width="0.85546875" style="1" customWidth="1"/>
    <col min="4490" max="4490" width="7" style="1" customWidth="1"/>
    <col min="4491" max="4491" width="8.5703125" style="1" customWidth="1"/>
    <col min="4492" max="4494" width="0" style="1" hidden="1" customWidth="1"/>
    <col min="4495" max="4495" width="0.85546875" style="1" customWidth="1"/>
    <col min="4496" max="4496" width="6.42578125" style="1" customWidth="1"/>
    <col min="4497" max="4497" width="7.85546875" style="1" customWidth="1"/>
    <col min="4498" max="4500" width="0" style="1" hidden="1" customWidth="1"/>
    <col min="4501" max="4501" width="0.85546875" style="1" customWidth="1"/>
    <col min="4502" max="4503" width="6.42578125" style="1" customWidth="1"/>
    <col min="4504" max="4532" width="0" style="1" hidden="1" customWidth="1"/>
    <col min="4533" max="4546" width="9.140625" style="1" customWidth="1"/>
    <col min="4547" max="4742" width="9.140625" style="1"/>
    <col min="4743" max="4743" width="67.140625" style="1" customWidth="1"/>
    <col min="4744" max="4744" width="49.85546875" style="1" customWidth="1"/>
    <col min="4745" max="4745" width="0.85546875" style="1" customWidth="1"/>
    <col min="4746" max="4746" width="7" style="1" customWidth="1"/>
    <col min="4747" max="4747" width="8.5703125" style="1" customWidth="1"/>
    <col min="4748" max="4750" width="0" style="1" hidden="1" customWidth="1"/>
    <col min="4751" max="4751" width="0.85546875" style="1" customWidth="1"/>
    <col min="4752" max="4752" width="6.42578125" style="1" customWidth="1"/>
    <col min="4753" max="4753" width="7.85546875" style="1" customWidth="1"/>
    <col min="4754" max="4756" width="0" style="1" hidden="1" customWidth="1"/>
    <col min="4757" max="4757" width="0.85546875" style="1" customWidth="1"/>
    <col min="4758" max="4759" width="6.42578125" style="1" customWidth="1"/>
    <col min="4760" max="4788" width="0" style="1" hidden="1" customWidth="1"/>
    <col min="4789" max="4802" width="9.140625" style="1" customWidth="1"/>
    <col min="4803" max="4998" width="9.140625" style="1"/>
    <col min="4999" max="4999" width="67.140625" style="1" customWidth="1"/>
    <col min="5000" max="5000" width="49.85546875" style="1" customWidth="1"/>
    <col min="5001" max="5001" width="0.85546875" style="1" customWidth="1"/>
    <col min="5002" max="5002" width="7" style="1" customWidth="1"/>
    <col min="5003" max="5003" width="8.5703125" style="1" customWidth="1"/>
    <col min="5004" max="5006" width="0" style="1" hidden="1" customWidth="1"/>
    <col min="5007" max="5007" width="0.85546875" style="1" customWidth="1"/>
    <col min="5008" max="5008" width="6.42578125" style="1" customWidth="1"/>
    <col min="5009" max="5009" width="7.85546875" style="1" customWidth="1"/>
    <col min="5010" max="5012" width="0" style="1" hidden="1" customWidth="1"/>
    <col min="5013" max="5013" width="0.85546875" style="1" customWidth="1"/>
    <col min="5014" max="5015" width="6.42578125" style="1" customWidth="1"/>
    <col min="5016" max="5044" width="0" style="1" hidden="1" customWidth="1"/>
    <col min="5045" max="5058" width="9.140625" style="1" customWidth="1"/>
    <col min="5059" max="5254" width="9.140625" style="1"/>
    <col min="5255" max="5255" width="67.140625" style="1" customWidth="1"/>
    <col min="5256" max="5256" width="49.85546875" style="1" customWidth="1"/>
    <col min="5257" max="5257" width="0.85546875" style="1" customWidth="1"/>
    <col min="5258" max="5258" width="7" style="1" customWidth="1"/>
    <col min="5259" max="5259" width="8.5703125" style="1" customWidth="1"/>
    <col min="5260" max="5262" width="0" style="1" hidden="1" customWidth="1"/>
    <col min="5263" max="5263" width="0.85546875" style="1" customWidth="1"/>
    <col min="5264" max="5264" width="6.42578125" style="1" customWidth="1"/>
    <col min="5265" max="5265" width="7.85546875" style="1" customWidth="1"/>
    <col min="5266" max="5268" width="0" style="1" hidden="1" customWidth="1"/>
    <col min="5269" max="5269" width="0.85546875" style="1" customWidth="1"/>
    <col min="5270" max="5271" width="6.42578125" style="1" customWidth="1"/>
    <col min="5272" max="5300" width="0" style="1" hidden="1" customWidth="1"/>
    <col min="5301" max="5314" width="9.140625" style="1" customWidth="1"/>
    <col min="5315" max="5510" width="9.140625" style="1"/>
    <col min="5511" max="5511" width="67.140625" style="1" customWidth="1"/>
    <col min="5512" max="5512" width="49.85546875" style="1" customWidth="1"/>
    <col min="5513" max="5513" width="0.85546875" style="1" customWidth="1"/>
    <col min="5514" max="5514" width="7" style="1" customWidth="1"/>
    <col min="5515" max="5515" width="8.5703125" style="1" customWidth="1"/>
    <col min="5516" max="5518" width="0" style="1" hidden="1" customWidth="1"/>
    <col min="5519" max="5519" width="0.85546875" style="1" customWidth="1"/>
    <col min="5520" max="5520" width="6.42578125" style="1" customWidth="1"/>
    <col min="5521" max="5521" width="7.85546875" style="1" customWidth="1"/>
    <col min="5522" max="5524" width="0" style="1" hidden="1" customWidth="1"/>
    <col min="5525" max="5525" width="0.85546875" style="1" customWidth="1"/>
    <col min="5526" max="5527" width="6.42578125" style="1" customWidth="1"/>
    <col min="5528" max="5556" width="0" style="1" hidden="1" customWidth="1"/>
    <col min="5557" max="5570" width="9.140625" style="1" customWidth="1"/>
    <col min="5571" max="5766" width="9.140625" style="1"/>
    <col min="5767" max="5767" width="67.140625" style="1" customWidth="1"/>
    <col min="5768" max="5768" width="49.85546875" style="1" customWidth="1"/>
    <col min="5769" max="5769" width="0.85546875" style="1" customWidth="1"/>
    <col min="5770" max="5770" width="7" style="1" customWidth="1"/>
    <col min="5771" max="5771" width="8.5703125" style="1" customWidth="1"/>
    <col min="5772" max="5774" width="0" style="1" hidden="1" customWidth="1"/>
    <col min="5775" max="5775" width="0.85546875" style="1" customWidth="1"/>
    <col min="5776" max="5776" width="6.42578125" style="1" customWidth="1"/>
    <col min="5777" max="5777" width="7.85546875" style="1" customWidth="1"/>
    <col min="5778" max="5780" width="0" style="1" hidden="1" customWidth="1"/>
    <col min="5781" max="5781" width="0.85546875" style="1" customWidth="1"/>
    <col min="5782" max="5783" width="6.42578125" style="1" customWidth="1"/>
    <col min="5784" max="5812" width="0" style="1" hidden="1" customWidth="1"/>
    <col min="5813" max="5826" width="9.140625" style="1" customWidth="1"/>
    <col min="5827" max="6022" width="9.140625" style="1"/>
    <col min="6023" max="6023" width="67.140625" style="1" customWidth="1"/>
    <col min="6024" max="6024" width="49.85546875" style="1" customWidth="1"/>
    <col min="6025" max="6025" width="0.85546875" style="1" customWidth="1"/>
    <col min="6026" max="6026" width="7" style="1" customWidth="1"/>
    <col min="6027" max="6027" width="8.5703125" style="1" customWidth="1"/>
    <col min="6028" max="6030" width="0" style="1" hidden="1" customWidth="1"/>
    <col min="6031" max="6031" width="0.85546875" style="1" customWidth="1"/>
    <col min="6032" max="6032" width="6.42578125" style="1" customWidth="1"/>
    <col min="6033" max="6033" width="7.85546875" style="1" customWidth="1"/>
    <col min="6034" max="6036" width="0" style="1" hidden="1" customWidth="1"/>
    <col min="6037" max="6037" width="0.85546875" style="1" customWidth="1"/>
    <col min="6038" max="6039" width="6.42578125" style="1" customWidth="1"/>
    <col min="6040" max="6068" width="0" style="1" hidden="1" customWidth="1"/>
    <col min="6069" max="6082" width="9.140625" style="1" customWidth="1"/>
    <col min="6083" max="6278" width="9.140625" style="1"/>
    <col min="6279" max="6279" width="67.140625" style="1" customWidth="1"/>
    <col min="6280" max="6280" width="49.85546875" style="1" customWidth="1"/>
    <col min="6281" max="6281" width="0.85546875" style="1" customWidth="1"/>
    <col min="6282" max="6282" width="7" style="1" customWidth="1"/>
    <col min="6283" max="6283" width="8.5703125" style="1" customWidth="1"/>
    <col min="6284" max="6286" width="0" style="1" hidden="1" customWidth="1"/>
    <col min="6287" max="6287" width="0.85546875" style="1" customWidth="1"/>
    <col min="6288" max="6288" width="6.42578125" style="1" customWidth="1"/>
    <col min="6289" max="6289" width="7.85546875" style="1" customWidth="1"/>
    <col min="6290" max="6292" width="0" style="1" hidden="1" customWidth="1"/>
    <col min="6293" max="6293" width="0.85546875" style="1" customWidth="1"/>
    <col min="6294" max="6295" width="6.42578125" style="1" customWidth="1"/>
    <col min="6296" max="6324" width="0" style="1" hidden="1" customWidth="1"/>
    <col min="6325" max="6338" width="9.140625" style="1" customWidth="1"/>
    <col min="6339" max="6534" width="9.140625" style="1"/>
    <col min="6535" max="6535" width="67.140625" style="1" customWidth="1"/>
    <col min="6536" max="6536" width="49.85546875" style="1" customWidth="1"/>
    <col min="6537" max="6537" width="0.85546875" style="1" customWidth="1"/>
    <col min="6538" max="6538" width="7" style="1" customWidth="1"/>
    <col min="6539" max="6539" width="8.5703125" style="1" customWidth="1"/>
    <col min="6540" max="6542" width="0" style="1" hidden="1" customWidth="1"/>
    <col min="6543" max="6543" width="0.85546875" style="1" customWidth="1"/>
    <col min="6544" max="6544" width="6.42578125" style="1" customWidth="1"/>
    <col min="6545" max="6545" width="7.85546875" style="1" customWidth="1"/>
    <col min="6546" max="6548" width="0" style="1" hidden="1" customWidth="1"/>
    <col min="6549" max="6549" width="0.85546875" style="1" customWidth="1"/>
    <col min="6550" max="6551" width="6.42578125" style="1" customWidth="1"/>
    <col min="6552" max="6580" width="0" style="1" hidden="1" customWidth="1"/>
    <col min="6581" max="6594" width="9.140625" style="1" customWidth="1"/>
    <col min="6595" max="6790" width="9.140625" style="1"/>
    <col min="6791" max="6791" width="67.140625" style="1" customWidth="1"/>
    <col min="6792" max="6792" width="49.85546875" style="1" customWidth="1"/>
    <col min="6793" max="6793" width="0.85546875" style="1" customWidth="1"/>
    <col min="6794" max="6794" width="7" style="1" customWidth="1"/>
    <col min="6795" max="6795" width="8.5703125" style="1" customWidth="1"/>
    <col min="6796" max="6798" width="0" style="1" hidden="1" customWidth="1"/>
    <col min="6799" max="6799" width="0.85546875" style="1" customWidth="1"/>
    <col min="6800" max="6800" width="6.42578125" style="1" customWidth="1"/>
    <col min="6801" max="6801" width="7.85546875" style="1" customWidth="1"/>
    <col min="6802" max="6804" width="0" style="1" hidden="1" customWidth="1"/>
    <col min="6805" max="6805" width="0.85546875" style="1" customWidth="1"/>
    <col min="6806" max="6807" width="6.42578125" style="1" customWidth="1"/>
    <col min="6808" max="6836" width="0" style="1" hidden="1" customWidth="1"/>
    <col min="6837" max="6850" width="9.140625" style="1" customWidth="1"/>
    <col min="6851" max="7046" width="9.140625" style="1"/>
    <col min="7047" max="7047" width="67.140625" style="1" customWidth="1"/>
    <col min="7048" max="7048" width="49.85546875" style="1" customWidth="1"/>
    <col min="7049" max="7049" width="0.85546875" style="1" customWidth="1"/>
    <col min="7050" max="7050" width="7" style="1" customWidth="1"/>
    <col min="7051" max="7051" width="8.5703125" style="1" customWidth="1"/>
    <col min="7052" max="7054" width="0" style="1" hidden="1" customWidth="1"/>
    <col min="7055" max="7055" width="0.85546875" style="1" customWidth="1"/>
    <col min="7056" max="7056" width="6.42578125" style="1" customWidth="1"/>
    <col min="7057" max="7057" width="7.85546875" style="1" customWidth="1"/>
    <col min="7058" max="7060" width="0" style="1" hidden="1" customWidth="1"/>
    <col min="7061" max="7061" width="0.85546875" style="1" customWidth="1"/>
    <col min="7062" max="7063" width="6.42578125" style="1" customWidth="1"/>
    <col min="7064" max="7092" width="0" style="1" hidden="1" customWidth="1"/>
    <col min="7093" max="7106" width="9.140625" style="1" customWidth="1"/>
    <col min="7107" max="7302" width="9.140625" style="1"/>
    <col min="7303" max="7303" width="67.140625" style="1" customWidth="1"/>
    <col min="7304" max="7304" width="49.85546875" style="1" customWidth="1"/>
    <col min="7305" max="7305" width="0.85546875" style="1" customWidth="1"/>
    <col min="7306" max="7306" width="7" style="1" customWidth="1"/>
    <col min="7307" max="7307" width="8.5703125" style="1" customWidth="1"/>
    <col min="7308" max="7310" width="0" style="1" hidden="1" customWidth="1"/>
    <col min="7311" max="7311" width="0.85546875" style="1" customWidth="1"/>
    <col min="7312" max="7312" width="6.42578125" style="1" customWidth="1"/>
    <col min="7313" max="7313" width="7.85546875" style="1" customWidth="1"/>
    <col min="7314" max="7316" width="0" style="1" hidden="1" customWidth="1"/>
    <col min="7317" max="7317" width="0.85546875" style="1" customWidth="1"/>
    <col min="7318" max="7319" width="6.42578125" style="1" customWidth="1"/>
    <col min="7320" max="7348" width="0" style="1" hidden="1" customWidth="1"/>
    <col min="7349" max="7362" width="9.140625" style="1" customWidth="1"/>
    <col min="7363" max="7558" width="9.140625" style="1"/>
    <col min="7559" max="7559" width="67.140625" style="1" customWidth="1"/>
    <col min="7560" max="7560" width="49.85546875" style="1" customWidth="1"/>
    <col min="7561" max="7561" width="0.85546875" style="1" customWidth="1"/>
    <col min="7562" max="7562" width="7" style="1" customWidth="1"/>
    <col min="7563" max="7563" width="8.5703125" style="1" customWidth="1"/>
    <col min="7564" max="7566" width="0" style="1" hidden="1" customWidth="1"/>
    <col min="7567" max="7567" width="0.85546875" style="1" customWidth="1"/>
    <col min="7568" max="7568" width="6.42578125" style="1" customWidth="1"/>
    <col min="7569" max="7569" width="7.85546875" style="1" customWidth="1"/>
    <col min="7570" max="7572" width="0" style="1" hidden="1" customWidth="1"/>
    <col min="7573" max="7573" width="0.85546875" style="1" customWidth="1"/>
    <col min="7574" max="7575" width="6.42578125" style="1" customWidth="1"/>
    <col min="7576" max="7604" width="0" style="1" hidden="1" customWidth="1"/>
    <col min="7605" max="7618" width="9.140625" style="1" customWidth="1"/>
    <col min="7619" max="7814" width="9.140625" style="1"/>
    <col min="7815" max="7815" width="67.140625" style="1" customWidth="1"/>
    <col min="7816" max="7816" width="49.85546875" style="1" customWidth="1"/>
    <col min="7817" max="7817" width="0.85546875" style="1" customWidth="1"/>
    <col min="7818" max="7818" width="7" style="1" customWidth="1"/>
    <col min="7819" max="7819" width="8.5703125" style="1" customWidth="1"/>
    <col min="7820" max="7822" width="0" style="1" hidden="1" customWidth="1"/>
    <col min="7823" max="7823" width="0.85546875" style="1" customWidth="1"/>
    <col min="7824" max="7824" width="6.42578125" style="1" customWidth="1"/>
    <col min="7825" max="7825" width="7.85546875" style="1" customWidth="1"/>
    <col min="7826" max="7828" width="0" style="1" hidden="1" customWidth="1"/>
    <col min="7829" max="7829" width="0.85546875" style="1" customWidth="1"/>
    <col min="7830" max="7831" width="6.42578125" style="1" customWidth="1"/>
    <col min="7832" max="7860" width="0" style="1" hidden="1" customWidth="1"/>
    <col min="7861" max="7874" width="9.140625" style="1" customWidth="1"/>
    <col min="7875" max="8070" width="9.140625" style="1"/>
    <col min="8071" max="8071" width="67.140625" style="1" customWidth="1"/>
    <col min="8072" max="8072" width="49.85546875" style="1" customWidth="1"/>
    <col min="8073" max="8073" width="0.85546875" style="1" customWidth="1"/>
    <col min="8074" max="8074" width="7" style="1" customWidth="1"/>
    <col min="8075" max="8075" width="8.5703125" style="1" customWidth="1"/>
    <col min="8076" max="8078" width="0" style="1" hidden="1" customWidth="1"/>
    <col min="8079" max="8079" width="0.85546875" style="1" customWidth="1"/>
    <col min="8080" max="8080" width="6.42578125" style="1" customWidth="1"/>
    <col min="8081" max="8081" width="7.85546875" style="1" customWidth="1"/>
    <col min="8082" max="8084" width="0" style="1" hidden="1" customWidth="1"/>
    <col min="8085" max="8085" width="0.85546875" style="1" customWidth="1"/>
    <col min="8086" max="8087" width="6.42578125" style="1" customWidth="1"/>
    <col min="8088" max="8116" width="0" style="1" hidden="1" customWidth="1"/>
    <col min="8117" max="8130" width="9.140625" style="1" customWidth="1"/>
    <col min="8131" max="8326" width="9.140625" style="1"/>
    <col min="8327" max="8327" width="67.140625" style="1" customWidth="1"/>
    <col min="8328" max="8328" width="49.85546875" style="1" customWidth="1"/>
    <col min="8329" max="8329" width="0.85546875" style="1" customWidth="1"/>
    <col min="8330" max="8330" width="7" style="1" customWidth="1"/>
    <col min="8331" max="8331" width="8.5703125" style="1" customWidth="1"/>
    <col min="8332" max="8334" width="0" style="1" hidden="1" customWidth="1"/>
    <col min="8335" max="8335" width="0.85546875" style="1" customWidth="1"/>
    <col min="8336" max="8336" width="6.42578125" style="1" customWidth="1"/>
    <col min="8337" max="8337" width="7.85546875" style="1" customWidth="1"/>
    <col min="8338" max="8340" width="0" style="1" hidden="1" customWidth="1"/>
    <col min="8341" max="8341" width="0.85546875" style="1" customWidth="1"/>
    <col min="8342" max="8343" width="6.42578125" style="1" customWidth="1"/>
    <col min="8344" max="8372" width="0" style="1" hidden="1" customWidth="1"/>
    <col min="8373" max="8386" width="9.140625" style="1" customWidth="1"/>
    <col min="8387" max="8582" width="9.140625" style="1"/>
    <col min="8583" max="8583" width="67.140625" style="1" customWidth="1"/>
    <col min="8584" max="8584" width="49.85546875" style="1" customWidth="1"/>
    <col min="8585" max="8585" width="0.85546875" style="1" customWidth="1"/>
    <col min="8586" max="8586" width="7" style="1" customWidth="1"/>
    <col min="8587" max="8587" width="8.5703125" style="1" customWidth="1"/>
    <col min="8588" max="8590" width="0" style="1" hidden="1" customWidth="1"/>
    <col min="8591" max="8591" width="0.85546875" style="1" customWidth="1"/>
    <col min="8592" max="8592" width="6.42578125" style="1" customWidth="1"/>
    <col min="8593" max="8593" width="7.85546875" style="1" customWidth="1"/>
    <col min="8594" max="8596" width="0" style="1" hidden="1" customWidth="1"/>
    <col min="8597" max="8597" width="0.85546875" style="1" customWidth="1"/>
    <col min="8598" max="8599" width="6.42578125" style="1" customWidth="1"/>
    <col min="8600" max="8628" width="0" style="1" hidden="1" customWidth="1"/>
    <col min="8629" max="8642" width="9.140625" style="1" customWidth="1"/>
    <col min="8643" max="8838" width="9.140625" style="1"/>
    <col min="8839" max="8839" width="67.140625" style="1" customWidth="1"/>
    <col min="8840" max="8840" width="49.85546875" style="1" customWidth="1"/>
    <col min="8841" max="8841" width="0.85546875" style="1" customWidth="1"/>
    <col min="8842" max="8842" width="7" style="1" customWidth="1"/>
    <col min="8843" max="8843" width="8.5703125" style="1" customWidth="1"/>
    <col min="8844" max="8846" width="0" style="1" hidden="1" customWidth="1"/>
    <col min="8847" max="8847" width="0.85546875" style="1" customWidth="1"/>
    <col min="8848" max="8848" width="6.42578125" style="1" customWidth="1"/>
    <col min="8849" max="8849" width="7.85546875" style="1" customWidth="1"/>
    <col min="8850" max="8852" width="0" style="1" hidden="1" customWidth="1"/>
    <col min="8853" max="8853" width="0.85546875" style="1" customWidth="1"/>
    <col min="8854" max="8855" width="6.42578125" style="1" customWidth="1"/>
    <col min="8856" max="8884" width="0" style="1" hidden="1" customWidth="1"/>
    <col min="8885" max="8898" width="9.140625" style="1" customWidth="1"/>
    <col min="8899" max="9094" width="9.140625" style="1"/>
    <col min="9095" max="9095" width="67.140625" style="1" customWidth="1"/>
    <col min="9096" max="9096" width="49.85546875" style="1" customWidth="1"/>
    <col min="9097" max="9097" width="0.85546875" style="1" customWidth="1"/>
    <col min="9098" max="9098" width="7" style="1" customWidth="1"/>
    <col min="9099" max="9099" width="8.5703125" style="1" customWidth="1"/>
    <col min="9100" max="9102" width="0" style="1" hidden="1" customWidth="1"/>
    <col min="9103" max="9103" width="0.85546875" style="1" customWidth="1"/>
    <col min="9104" max="9104" width="6.42578125" style="1" customWidth="1"/>
    <col min="9105" max="9105" width="7.85546875" style="1" customWidth="1"/>
    <col min="9106" max="9108" width="0" style="1" hidden="1" customWidth="1"/>
    <col min="9109" max="9109" width="0.85546875" style="1" customWidth="1"/>
    <col min="9110" max="9111" width="6.42578125" style="1" customWidth="1"/>
    <col min="9112" max="9140" width="0" style="1" hidden="1" customWidth="1"/>
    <col min="9141" max="9154" width="9.140625" style="1" customWidth="1"/>
    <col min="9155" max="9350" width="9.140625" style="1"/>
    <col min="9351" max="9351" width="67.140625" style="1" customWidth="1"/>
    <col min="9352" max="9352" width="49.85546875" style="1" customWidth="1"/>
    <col min="9353" max="9353" width="0.85546875" style="1" customWidth="1"/>
    <col min="9354" max="9354" width="7" style="1" customWidth="1"/>
    <col min="9355" max="9355" width="8.5703125" style="1" customWidth="1"/>
    <col min="9356" max="9358" width="0" style="1" hidden="1" customWidth="1"/>
    <col min="9359" max="9359" width="0.85546875" style="1" customWidth="1"/>
    <col min="9360" max="9360" width="6.42578125" style="1" customWidth="1"/>
    <col min="9361" max="9361" width="7.85546875" style="1" customWidth="1"/>
    <col min="9362" max="9364" width="0" style="1" hidden="1" customWidth="1"/>
    <col min="9365" max="9365" width="0.85546875" style="1" customWidth="1"/>
    <col min="9366" max="9367" width="6.42578125" style="1" customWidth="1"/>
    <col min="9368" max="9396" width="0" style="1" hidden="1" customWidth="1"/>
    <col min="9397" max="9410" width="9.140625" style="1" customWidth="1"/>
    <col min="9411" max="9606" width="9.140625" style="1"/>
    <col min="9607" max="9607" width="67.140625" style="1" customWidth="1"/>
    <col min="9608" max="9608" width="49.85546875" style="1" customWidth="1"/>
    <col min="9609" max="9609" width="0.85546875" style="1" customWidth="1"/>
    <col min="9610" max="9610" width="7" style="1" customWidth="1"/>
    <col min="9611" max="9611" width="8.5703125" style="1" customWidth="1"/>
    <col min="9612" max="9614" width="0" style="1" hidden="1" customWidth="1"/>
    <col min="9615" max="9615" width="0.85546875" style="1" customWidth="1"/>
    <col min="9616" max="9616" width="6.42578125" style="1" customWidth="1"/>
    <col min="9617" max="9617" width="7.85546875" style="1" customWidth="1"/>
    <col min="9618" max="9620" width="0" style="1" hidden="1" customWidth="1"/>
    <col min="9621" max="9621" width="0.85546875" style="1" customWidth="1"/>
    <col min="9622" max="9623" width="6.42578125" style="1" customWidth="1"/>
    <col min="9624" max="9652" width="0" style="1" hidden="1" customWidth="1"/>
    <col min="9653" max="9666" width="9.140625" style="1" customWidth="1"/>
    <col min="9667" max="9862" width="9.140625" style="1"/>
    <col min="9863" max="9863" width="67.140625" style="1" customWidth="1"/>
    <col min="9864" max="9864" width="49.85546875" style="1" customWidth="1"/>
    <col min="9865" max="9865" width="0.85546875" style="1" customWidth="1"/>
    <col min="9866" max="9866" width="7" style="1" customWidth="1"/>
    <col min="9867" max="9867" width="8.5703125" style="1" customWidth="1"/>
    <col min="9868" max="9870" width="0" style="1" hidden="1" customWidth="1"/>
    <col min="9871" max="9871" width="0.85546875" style="1" customWidth="1"/>
    <col min="9872" max="9872" width="6.42578125" style="1" customWidth="1"/>
    <col min="9873" max="9873" width="7.85546875" style="1" customWidth="1"/>
    <col min="9874" max="9876" width="0" style="1" hidden="1" customWidth="1"/>
    <col min="9877" max="9877" width="0.85546875" style="1" customWidth="1"/>
    <col min="9878" max="9879" width="6.42578125" style="1" customWidth="1"/>
    <col min="9880" max="9908" width="0" style="1" hidden="1" customWidth="1"/>
    <col min="9909" max="9922" width="9.140625" style="1" customWidth="1"/>
    <col min="9923" max="10118" width="9.140625" style="1"/>
    <col min="10119" max="10119" width="67.140625" style="1" customWidth="1"/>
    <col min="10120" max="10120" width="49.85546875" style="1" customWidth="1"/>
    <col min="10121" max="10121" width="0.85546875" style="1" customWidth="1"/>
    <col min="10122" max="10122" width="7" style="1" customWidth="1"/>
    <col min="10123" max="10123" width="8.5703125" style="1" customWidth="1"/>
    <col min="10124" max="10126" width="0" style="1" hidden="1" customWidth="1"/>
    <col min="10127" max="10127" width="0.85546875" style="1" customWidth="1"/>
    <col min="10128" max="10128" width="6.42578125" style="1" customWidth="1"/>
    <col min="10129" max="10129" width="7.85546875" style="1" customWidth="1"/>
    <col min="10130" max="10132" width="0" style="1" hidden="1" customWidth="1"/>
    <col min="10133" max="10133" width="0.85546875" style="1" customWidth="1"/>
    <col min="10134" max="10135" width="6.42578125" style="1" customWidth="1"/>
    <col min="10136" max="10164" width="0" style="1" hidden="1" customWidth="1"/>
    <col min="10165" max="10178" width="9.140625" style="1" customWidth="1"/>
    <col min="10179" max="10374" width="9.140625" style="1"/>
    <col min="10375" max="10375" width="67.140625" style="1" customWidth="1"/>
    <col min="10376" max="10376" width="49.85546875" style="1" customWidth="1"/>
    <col min="10377" max="10377" width="0.85546875" style="1" customWidth="1"/>
    <col min="10378" max="10378" width="7" style="1" customWidth="1"/>
    <col min="10379" max="10379" width="8.5703125" style="1" customWidth="1"/>
    <col min="10380" max="10382" width="0" style="1" hidden="1" customWidth="1"/>
    <col min="10383" max="10383" width="0.85546875" style="1" customWidth="1"/>
    <col min="10384" max="10384" width="6.42578125" style="1" customWidth="1"/>
    <col min="10385" max="10385" width="7.85546875" style="1" customWidth="1"/>
    <col min="10386" max="10388" width="0" style="1" hidden="1" customWidth="1"/>
    <col min="10389" max="10389" width="0.85546875" style="1" customWidth="1"/>
    <col min="10390" max="10391" width="6.42578125" style="1" customWidth="1"/>
    <col min="10392" max="10420" width="0" style="1" hidden="1" customWidth="1"/>
    <col min="10421" max="10434" width="9.140625" style="1" customWidth="1"/>
    <col min="10435" max="10630" width="9.140625" style="1"/>
    <col min="10631" max="10631" width="67.140625" style="1" customWidth="1"/>
    <col min="10632" max="10632" width="49.85546875" style="1" customWidth="1"/>
    <col min="10633" max="10633" width="0.85546875" style="1" customWidth="1"/>
    <col min="10634" max="10634" width="7" style="1" customWidth="1"/>
    <col min="10635" max="10635" width="8.5703125" style="1" customWidth="1"/>
    <col min="10636" max="10638" width="0" style="1" hidden="1" customWidth="1"/>
    <col min="10639" max="10639" width="0.85546875" style="1" customWidth="1"/>
    <col min="10640" max="10640" width="6.42578125" style="1" customWidth="1"/>
    <col min="10641" max="10641" width="7.85546875" style="1" customWidth="1"/>
    <col min="10642" max="10644" width="0" style="1" hidden="1" customWidth="1"/>
    <col min="10645" max="10645" width="0.85546875" style="1" customWidth="1"/>
    <col min="10646" max="10647" width="6.42578125" style="1" customWidth="1"/>
    <col min="10648" max="10676" width="0" style="1" hidden="1" customWidth="1"/>
    <col min="10677" max="10690" width="9.140625" style="1" customWidth="1"/>
    <col min="10691" max="10886" width="9.140625" style="1"/>
    <col min="10887" max="10887" width="67.140625" style="1" customWidth="1"/>
    <col min="10888" max="10888" width="49.85546875" style="1" customWidth="1"/>
    <col min="10889" max="10889" width="0.85546875" style="1" customWidth="1"/>
    <col min="10890" max="10890" width="7" style="1" customWidth="1"/>
    <col min="10891" max="10891" width="8.5703125" style="1" customWidth="1"/>
    <col min="10892" max="10894" width="0" style="1" hidden="1" customWidth="1"/>
    <col min="10895" max="10895" width="0.85546875" style="1" customWidth="1"/>
    <col min="10896" max="10896" width="6.42578125" style="1" customWidth="1"/>
    <col min="10897" max="10897" width="7.85546875" style="1" customWidth="1"/>
    <col min="10898" max="10900" width="0" style="1" hidden="1" customWidth="1"/>
    <col min="10901" max="10901" width="0.85546875" style="1" customWidth="1"/>
    <col min="10902" max="10903" width="6.42578125" style="1" customWidth="1"/>
    <col min="10904" max="10932" width="0" style="1" hidden="1" customWidth="1"/>
    <col min="10933" max="10946" width="9.140625" style="1" customWidth="1"/>
    <col min="10947" max="11142" width="9.140625" style="1"/>
    <col min="11143" max="11143" width="67.140625" style="1" customWidth="1"/>
    <col min="11144" max="11144" width="49.85546875" style="1" customWidth="1"/>
    <col min="11145" max="11145" width="0.85546875" style="1" customWidth="1"/>
    <col min="11146" max="11146" width="7" style="1" customWidth="1"/>
    <col min="11147" max="11147" width="8.5703125" style="1" customWidth="1"/>
    <col min="11148" max="11150" width="0" style="1" hidden="1" customWidth="1"/>
    <col min="11151" max="11151" width="0.85546875" style="1" customWidth="1"/>
    <col min="11152" max="11152" width="6.42578125" style="1" customWidth="1"/>
    <col min="11153" max="11153" width="7.85546875" style="1" customWidth="1"/>
    <col min="11154" max="11156" width="0" style="1" hidden="1" customWidth="1"/>
    <col min="11157" max="11157" width="0.85546875" style="1" customWidth="1"/>
    <col min="11158" max="11159" width="6.42578125" style="1" customWidth="1"/>
    <col min="11160" max="11188" width="0" style="1" hidden="1" customWidth="1"/>
    <col min="11189" max="11202" width="9.140625" style="1" customWidth="1"/>
    <col min="11203" max="11398" width="9.140625" style="1"/>
    <col min="11399" max="11399" width="67.140625" style="1" customWidth="1"/>
    <col min="11400" max="11400" width="49.85546875" style="1" customWidth="1"/>
    <col min="11401" max="11401" width="0.85546875" style="1" customWidth="1"/>
    <col min="11402" max="11402" width="7" style="1" customWidth="1"/>
    <col min="11403" max="11403" width="8.5703125" style="1" customWidth="1"/>
    <col min="11404" max="11406" width="0" style="1" hidden="1" customWidth="1"/>
    <col min="11407" max="11407" width="0.85546875" style="1" customWidth="1"/>
    <col min="11408" max="11408" width="6.42578125" style="1" customWidth="1"/>
    <col min="11409" max="11409" width="7.85546875" style="1" customWidth="1"/>
    <col min="11410" max="11412" width="0" style="1" hidden="1" customWidth="1"/>
    <col min="11413" max="11413" width="0.85546875" style="1" customWidth="1"/>
    <col min="11414" max="11415" width="6.42578125" style="1" customWidth="1"/>
    <col min="11416" max="11444" width="0" style="1" hidden="1" customWidth="1"/>
    <col min="11445" max="11458" width="9.140625" style="1" customWidth="1"/>
    <col min="11459" max="11654" width="9.140625" style="1"/>
    <col min="11655" max="11655" width="67.140625" style="1" customWidth="1"/>
    <col min="11656" max="11656" width="49.85546875" style="1" customWidth="1"/>
    <col min="11657" max="11657" width="0.85546875" style="1" customWidth="1"/>
    <col min="11658" max="11658" width="7" style="1" customWidth="1"/>
    <col min="11659" max="11659" width="8.5703125" style="1" customWidth="1"/>
    <col min="11660" max="11662" width="0" style="1" hidden="1" customWidth="1"/>
    <col min="11663" max="11663" width="0.85546875" style="1" customWidth="1"/>
    <col min="11664" max="11664" width="6.42578125" style="1" customWidth="1"/>
    <col min="11665" max="11665" width="7.85546875" style="1" customWidth="1"/>
    <col min="11666" max="11668" width="0" style="1" hidden="1" customWidth="1"/>
    <col min="11669" max="11669" width="0.85546875" style="1" customWidth="1"/>
    <col min="11670" max="11671" width="6.42578125" style="1" customWidth="1"/>
    <col min="11672" max="11700" width="0" style="1" hidden="1" customWidth="1"/>
    <col min="11701" max="11714" width="9.140625" style="1" customWidth="1"/>
    <col min="11715" max="11910" width="9.140625" style="1"/>
    <col min="11911" max="11911" width="67.140625" style="1" customWidth="1"/>
    <col min="11912" max="11912" width="49.85546875" style="1" customWidth="1"/>
    <col min="11913" max="11913" width="0.85546875" style="1" customWidth="1"/>
    <col min="11914" max="11914" width="7" style="1" customWidth="1"/>
    <col min="11915" max="11915" width="8.5703125" style="1" customWidth="1"/>
    <col min="11916" max="11918" width="0" style="1" hidden="1" customWidth="1"/>
    <col min="11919" max="11919" width="0.85546875" style="1" customWidth="1"/>
    <col min="11920" max="11920" width="6.42578125" style="1" customWidth="1"/>
    <col min="11921" max="11921" width="7.85546875" style="1" customWidth="1"/>
    <col min="11922" max="11924" width="0" style="1" hidden="1" customWidth="1"/>
    <col min="11925" max="11925" width="0.85546875" style="1" customWidth="1"/>
    <col min="11926" max="11927" width="6.42578125" style="1" customWidth="1"/>
    <col min="11928" max="11956" width="0" style="1" hidden="1" customWidth="1"/>
    <col min="11957" max="11970" width="9.140625" style="1" customWidth="1"/>
    <col min="11971" max="12166" width="9.140625" style="1"/>
    <col min="12167" max="12167" width="67.140625" style="1" customWidth="1"/>
    <col min="12168" max="12168" width="49.85546875" style="1" customWidth="1"/>
    <col min="12169" max="12169" width="0.85546875" style="1" customWidth="1"/>
    <col min="12170" max="12170" width="7" style="1" customWidth="1"/>
    <col min="12171" max="12171" width="8.5703125" style="1" customWidth="1"/>
    <col min="12172" max="12174" width="0" style="1" hidden="1" customWidth="1"/>
    <col min="12175" max="12175" width="0.85546875" style="1" customWidth="1"/>
    <col min="12176" max="12176" width="6.42578125" style="1" customWidth="1"/>
    <col min="12177" max="12177" width="7.85546875" style="1" customWidth="1"/>
    <col min="12178" max="12180" width="0" style="1" hidden="1" customWidth="1"/>
    <col min="12181" max="12181" width="0.85546875" style="1" customWidth="1"/>
    <col min="12182" max="12183" width="6.42578125" style="1" customWidth="1"/>
    <col min="12184" max="12212" width="0" style="1" hidden="1" customWidth="1"/>
    <col min="12213" max="12226" width="9.140625" style="1" customWidth="1"/>
    <col min="12227" max="12422" width="9.140625" style="1"/>
    <col min="12423" max="12423" width="67.140625" style="1" customWidth="1"/>
    <col min="12424" max="12424" width="49.85546875" style="1" customWidth="1"/>
    <col min="12425" max="12425" width="0.85546875" style="1" customWidth="1"/>
    <col min="12426" max="12426" width="7" style="1" customWidth="1"/>
    <col min="12427" max="12427" width="8.5703125" style="1" customWidth="1"/>
    <col min="12428" max="12430" width="0" style="1" hidden="1" customWidth="1"/>
    <col min="12431" max="12431" width="0.85546875" style="1" customWidth="1"/>
    <col min="12432" max="12432" width="6.42578125" style="1" customWidth="1"/>
    <col min="12433" max="12433" width="7.85546875" style="1" customWidth="1"/>
    <col min="12434" max="12436" width="0" style="1" hidden="1" customWidth="1"/>
    <col min="12437" max="12437" width="0.85546875" style="1" customWidth="1"/>
    <col min="12438" max="12439" width="6.42578125" style="1" customWidth="1"/>
    <col min="12440" max="12468" width="0" style="1" hidden="1" customWidth="1"/>
    <col min="12469" max="12482" width="9.140625" style="1" customWidth="1"/>
    <col min="12483" max="12678" width="9.140625" style="1"/>
    <col min="12679" max="12679" width="67.140625" style="1" customWidth="1"/>
    <col min="12680" max="12680" width="49.85546875" style="1" customWidth="1"/>
    <col min="12681" max="12681" width="0.85546875" style="1" customWidth="1"/>
    <col min="12682" max="12682" width="7" style="1" customWidth="1"/>
    <col min="12683" max="12683" width="8.5703125" style="1" customWidth="1"/>
    <col min="12684" max="12686" width="0" style="1" hidden="1" customWidth="1"/>
    <col min="12687" max="12687" width="0.85546875" style="1" customWidth="1"/>
    <col min="12688" max="12688" width="6.42578125" style="1" customWidth="1"/>
    <col min="12689" max="12689" width="7.85546875" style="1" customWidth="1"/>
    <col min="12690" max="12692" width="0" style="1" hidden="1" customWidth="1"/>
    <col min="12693" max="12693" width="0.85546875" style="1" customWidth="1"/>
    <col min="12694" max="12695" width="6.42578125" style="1" customWidth="1"/>
    <col min="12696" max="12724" width="0" style="1" hidden="1" customWidth="1"/>
    <col min="12725" max="12738" width="9.140625" style="1" customWidth="1"/>
    <col min="12739" max="12934" width="9.140625" style="1"/>
    <col min="12935" max="12935" width="67.140625" style="1" customWidth="1"/>
    <col min="12936" max="12936" width="49.85546875" style="1" customWidth="1"/>
    <col min="12937" max="12937" width="0.85546875" style="1" customWidth="1"/>
    <col min="12938" max="12938" width="7" style="1" customWidth="1"/>
    <col min="12939" max="12939" width="8.5703125" style="1" customWidth="1"/>
    <col min="12940" max="12942" width="0" style="1" hidden="1" customWidth="1"/>
    <col min="12943" max="12943" width="0.85546875" style="1" customWidth="1"/>
    <col min="12944" max="12944" width="6.42578125" style="1" customWidth="1"/>
    <col min="12945" max="12945" width="7.85546875" style="1" customWidth="1"/>
    <col min="12946" max="12948" width="0" style="1" hidden="1" customWidth="1"/>
    <col min="12949" max="12949" width="0.85546875" style="1" customWidth="1"/>
    <col min="12950" max="12951" width="6.42578125" style="1" customWidth="1"/>
    <col min="12952" max="12980" width="0" style="1" hidden="1" customWidth="1"/>
    <col min="12981" max="12994" width="9.140625" style="1" customWidth="1"/>
    <col min="12995" max="13190" width="9.140625" style="1"/>
    <col min="13191" max="13191" width="67.140625" style="1" customWidth="1"/>
    <col min="13192" max="13192" width="49.85546875" style="1" customWidth="1"/>
    <col min="13193" max="13193" width="0.85546875" style="1" customWidth="1"/>
    <col min="13194" max="13194" width="7" style="1" customWidth="1"/>
    <col min="13195" max="13195" width="8.5703125" style="1" customWidth="1"/>
    <col min="13196" max="13198" width="0" style="1" hidden="1" customWidth="1"/>
    <col min="13199" max="13199" width="0.85546875" style="1" customWidth="1"/>
    <col min="13200" max="13200" width="6.42578125" style="1" customWidth="1"/>
    <col min="13201" max="13201" width="7.85546875" style="1" customWidth="1"/>
    <col min="13202" max="13204" width="0" style="1" hidden="1" customWidth="1"/>
    <col min="13205" max="13205" width="0.85546875" style="1" customWidth="1"/>
    <col min="13206" max="13207" width="6.42578125" style="1" customWidth="1"/>
    <col min="13208" max="13236" width="0" style="1" hidden="1" customWidth="1"/>
    <col min="13237" max="13250" width="9.140625" style="1" customWidth="1"/>
    <col min="13251" max="13446" width="9.140625" style="1"/>
    <col min="13447" max="13447" width="67.140625" style="1" customWidth="1"/>
    <col min="13448" max="13448" width="49.85546875" style="1" customWidth="1"/>
    <col min="13449" max="13449" width="0.85546875" style="1" customWidth="1"/>
    <col min="13450" max="13450" width="7" style="1" customWidth="1"/>
    <col min="13451" max="13451" width="8.5703125" style="1" customWidth="1"/>
    <col min="13452" max="13454" width="0" style="1" hidden="1" customWidth="1"/>
    <col min="13455" max="13455" width="0.85546875" style="1" customWidth="1"/>
    <col min="13456" max="13456" width="6.42578125" style="1" customWidth="1"/>
    <col min="13457" max="13457" width="7.85546875" style="1" customWidth="1"/>
    <col min="13458" max="13460" width="0" style="1" hidden="1" customWidth="1"/>
    <col min="13461" max="13461" width="0.85546875" style="1" customWidth="1"/>
    <col min="13462" max="13463" width="6.42578125" style="1" customWidth="1"/>
    <col min="13464" max="13492" width="0" style="1" hidden="1" customWidth="1"/>
    <col min="13493" max="13506" width="9.140625" style="1" customWidth="1"/>
    <col min="13507" max="13702" width="9.140625" style="1"/>
    <col min="13703" max="13703" width="67.140625" style="1" customWidth="1"/>
    <col min="13704" max="13704" width="49.85546875" style="1" customWidth="1"/>
    <col min="13705" max="13705" width="0.85546875" style="1" customWidth="1"/>
    <col min="13706" max="13706" width="7" style="1" customWidth="1"/>
    <col min="13707" max="13707" width="8.5703125" style="1" customWidth="1"/>
    <col min="13708" max="13710" width="0" style="1" hidden="1" customWidth="1"/>
    <col min="13711" max="13711" width="0.85546875" style="1" customWidth="1"/>
    <col min="13712" max="13712" width="6.42578125" style="1" customWidth="1"/>
    <col min="13713" max="13713" width="7.85546875" style="1" customWidth="1"/>
    <col min="13714" max="13716" width="0" style="1" hidden="1" customWidth="1"/>
    <col min="13717" max="13717" width="0.85546875" style="1" customWidth="1"/>
    <col min="13718" max="13719" width="6.42578125" style="1" customWidth="1"/>
    <col min="13720" max="13748" width="0" style="1" hidden="1" customWidth="1"/>
    <col min="13749" max="13762" width="9.140625" style="1" customWidth="1"/>
    <col min="13763" max="13958" width="9.140625" style="1"/>
    <col min="13959" max="13959" width="67.140625" style="1" customWidth="1"/>
    <col min="13960" max="13960" width="49.85546875" style="1" customWidth="1"/>
    <col min="13961" max="13961" width="0.85546875" style="1" customWidth="1"/>
    <col min="13962" max="13962" width="7" style="1" customWidth="1"/>
    <col min="13963" max="13963" width="8.5703125" style="1" customWidth="1"/>
    <col min="13964" max="13966" width="0" style="1" hidden="1" customWidth="1"/>
    <col min="13967" max="13967" width="0.85546875" style="1" customWidth="1"/>
    <col min="13968" max="13968" width="6.42578125" style="1" customWidth="1"/>
    <col min="13969" max="13969" width="7.85546875" style="1" customWidth="1"/>
    <col min="13970" max="13972" width="0" style="1" hidden="1" customWidth="1"/>
    <col min="13973" max="13973" width="0.85546875" style="1" customWidth="1"/>
    <col min="13974" max="13975" width="6.42578125" style="1" customWidth="1"/>
    <col min="13976" max="14004" width="0" style="1" hidden="1" customWidth="1"/>
    <col min="14005" max="14018" width="9.140625" style="1" customWidth="1"/>
    <col min="14019" max="14214" width="9.140625" style="1"/>
    <col min="14215" max="14215" width="67.140625" style="1" customWidth="1"/>
    <col min="14216" max="14216" width="49.85546875" style="1" customWidth="1"/>
    <col min="14217" max="14217" width="0.85546875" style="1" customWidth="1"/>
    <col min="14218" max="14218" width="7" style="1" customWidth="1"/>
    <col min="14219" max="14219" width="8.5703125" style="1" customWidth="1"/>
    <col min="14220" max="14222" width="0" style="1" hidden="1" customWidth="1"/>
    <col min="14223" max="14223" width="0.85546875" style="1" customWidth="1"/>
    <col min="14224" max="14224" width="6.42578125" style="1" customWidth="1"/>
    <col min="14225" max="14225" width="7.85546875" style="1" customWidth="1"/>
    <col min="14226" max="14228" width="0" style="1" hidden="1" customWidth="1"/>
    <col min="14229" max="14229" width="0.85546875" style="1" customWidth="1"/>
    <col min="14230" max="14231" width="6.42578125" style="1" customWidth="1"/>
    <col min="14232" max="14260" width="0" style="1" hidden="1" customWidth="1"/>
    <col min="14261" max="14274" width="9.140625" style="1" customWidth="1"/>
    <col min="14275" max="14470" width="9.140625" style="1"/>
    <col min="14471" max="14471" width="67.140625" style="1" customWidth="1"/>
    <col min="14472" max="14472" width="49.85546875" style="1" customWidth="1"/>
    <col min="14473" max="14473" width="0.85546875" style="1" customWidth="1"/>
    <col min="14474" max="14474" width="7" style="1" customWidth="1"/>
    <col min="14475" max="14475" width="8.5703125" style="1" customWidth="1"/>
    <col min="14476" max="14478" width="0" style="1" hidden="1" customWidth="1"/>
    <col min="14479" max="14479" width="0.85546875" style="1" customWidth="1"/>
    <col min="14480" max="14480" width="6.42578125" style="1" customWidth="1"/>
    <col min="14481" max="14481" width="7.85546875" style="1" customWidth="1"/>
    <col min="14482" max="14484" width="0" style="1" hidden="1" customWidth="1"/>
    <col min="14485" max="14485" width="0.85546875" style="1" customWidth="1"/>
    <col min="14486" max="14487" width="6.42578125" style="1" customWidth="1"/>
    <col min="14488" max="14516" width="0" style="1" hidden="1" customWidth="1"/>
    <col min="14517" max="14530" width="9.140625" style="1" customWidth="1"/>
    <col min="14531" max="14726" width="9.140625" style="1"/>
    <col min="14727" max="14727" width="67.140625" style="1" customWidth="1"/>
    <col min="14728" max="14728" width="49.85546875" style="1" customWidth="1"/>
    <col min="14729" max="14729" width="0.85546875" style="1" customWidth="1"/>
    <col min="14730" max="14730" width="7" style="1" customWidth="1"/>
    <col min="14731" max="14731" width="8.5703125" style="1" customWidth="1"/>
    <col min="14732" max="14734" width="0" style="1" hidden="1" customWidth="1"/>
    <col min="14735" max="14735" width="0.85546875" style="1" customWidth="1"/>
    <col min="14736" max="14736" width="6.42578125" style="1" customWidth="1"/>
    <col min="14737" max="14737" width="7.85546875" style="1" customWidth="1"/>
    <col min="14738" max="14740" width="0" style="1" hidden="1" customWidth="1"/>
    <col min="14741" max="14741" width="0.85546875" style="1" customWidth="1"/>
    <col min="14742" max="14743" width="6.42578125" style="1" customWidth="1"/>
    <col min="14744" max="14772" width="0" style="1" hidden="1" customWidth="1"/>
    <col min="14773" max="14786" width="9.140625" style="1" customWidth="1"/>
    <col min="14787" max="14982" width="9.140625" style="1"/>
    <col min="14983" max="14983" width="67.140625" style="1" customWidth="1"/>
    <col min="14984" max="14984" width="49.85546875" style="1" customWidth="1"/>
    <col min="14985" max="14985" width="0.85546875" style="1" customWidth="1"/>
    <col min="14986" max="14986" width="7" style="1" customWidth="1"/>
    <col min="14987" max="14987" width="8.5703125" style="1" customWidth="1"/>
    <col min="14988" max="14990" width="0" style="1" hidden="1" customWidth="1"/>
    <col min="14991" max="14991" width="0.85546875" style="1" customWidth="1"/>
    <col min="14992" max="14992" width="6.42578125" style="1" customWidth="1"/>
    <col min="14993" max="14993" width="7.85546875" style="1" customWidth="1"/>
    <col min="14994" max="14996" width="0" style="1" hidden="1" customWidth="1"/>
    <col min="14997" max="14997" width="0.85546875" style="1" customWidth="1"/>
    <col min="14998" max="14999" width="6.42578125" style="1" customWidth="1"/>
    <col min="15000" max="15028" width="0" style="1" hidden="1" customWidth="1"/>
    <col min="15029" max="15042" width="9.140625" style="1" customWidth="1"/>
    <col min="15043" max="15238" width="9.140625" style="1"/>
    <col min="15239" max="15239" width="67.140625" style="1" customWidth="1"/>
    <col min="15240" max="15240" width="49.85546875" style="1" customWidth="1"/>
    <col min="15241" max="15241" width="0.85546875" style="1" customWidth="1"/>
    <col min="15242" max="15242" width="7" style="1" customWidth="1"/>
    <col min="15243" max="15243" width="8.5703125" style="1" customWidth="1"/>
    <col min="15244" max="15246" width="0" style="1" hidden="1" customWidth="1"/>
    <col min="15247" max="15247" width="0.85546875" style="1" customWidth="1"/>
    <col min="15248" max="15248" width="6.42578125" style="1" customWidth="1"/>
    <col min="15249" max="15249" width="7.85546875" style="1" customWidth="1"/>
    <col min="15250" max="15252" width="0" style="1" hidden="1" customWidth="1"/>
    <col min="15253" max="15253" width="0.85546875" style="1" customWidth="1"/>
    <col min="15254" max="15255" width="6.42578125" style="1" customWidth="1"/>
    <col min="15256" max="15284" width="0" style="1" hidden="1" customWidth="1"/>
    <col min="15285" max="15298" width="9.140625" style="1" customWidth="1"/>
    <col min="15299" max="15494" width="9.140625" style="1"/>
    <col min="15495" max="15495" width="67.140625" style="1" customWidth="1"/>
    <col min="15496" max="15496" width="49.85546875" style="1" customWidth="1"/>
    <col min="15497" max="15497" width="0.85546875" style="1" customWidth="1"/>
    <col min="15498" max="15498" width="7" style="1" customWidth="1"/>
    <col min="15499" max="15499" width="8.5703125" style="1" customWidth="1"/>
    <col min="15500" max="15502" width="0" style="1" hidden="1" customWidth="1"/>
    <col min="15503" max="15503" width="0.85546875" style="1" customWidth="1"/>
    <col min="15504" max="15504" width="6.42578125" style="1" customWidth="1"/>
    <col min="15505" max="15505" width="7.85546875" style="1" customWidth="1"/>
    <col min="15506" max="15508" width="0" style="1" hidden="1" customWidth="1"/>
    <col min="15509" max="15509" width="0.85546875" style="1" customWidth="1"/>
    <col min="15510" max="15511" width="6.42578125" style="1" customWidth="1"/>
    <col min="15512" max="15540" width="0" style="1" hidden="1" customWidth="1"/>
    <col min="15541" max="15554" width="9.140625" style="1" customWidth="1"/>
    <col min="15555" max="15750" width="9.140625" style="1"/>
    <col min="15751" max="15751" width="67.140625" style="1" customWidth="1"/>
    <col min="15752" max="15752" width="49.85546875" style="1" customWidth="1"/>
    <col min="15753" max="15753" width="0.85546875" style="1" customWidth="1"/>
    <col min="15754" max="15754" width="7" style="1" customWidth="1"/>
    <col min="15755" max="15755" width="8.5703125" style="1" customWidth="1"/>
    <col min="15756" max="15758" width="0" style="1" hidden="1" customWidth="1"/>
    <col min="15759" max="15759" width="0.85546875" style="1" customWidth="1"/>
    <col min="15760" max="15760" width="6.42578125" style="1" customWidth="1"/>
    <col min="15761" max="15761" width="7.85546875" style="1" customWidth="1"/>
    <col min="15762" max="15764" width="0" style="1" hidden="1" customWidth="1"/>
    <col min="15765" max="15765" width="0.85546875" style="1" customWidth="1"/>
    <col min="15766" max="15767" width="6.42578125" style="1" customWidth="1"/>
    <col min="15768" max="15796" width="0" style="1" hidden="1" customWidth="1"/>
    <col min="15797" max="15810" width="9.140625" style="1" customWidth="1"/>
    <col min="15811" max="16006" width="9.140625" style="1"/>
    <col min="16007" max="16007" width="67.140625" style="1" customWidth="1"/>
    <col min="16008" max="16008" width="49.85546875" style="1" customWidth="1"/>
    <col min="16009" max="16009" width="0.85546875" style="1" customWidth="1"/>
    <col min="16010" max="16010" width="7" style="1" customWidth="1"/>
    <col min="16011" max="16011" width="8.5703125" style="1" customWidth="1"/>
    <col min="16012" max="16014" width="0" style="1" hidden="1" customWidth="1"/>
    <col min="16015" max="16015" width="0.85546875" style="1" customWidth="1"/>
    <col min="16016" max="16016" width="6.42578125" style="1" customWidth="1"/>
    <col min="16017" max="16017" width="7.85546875" style="1" customWidth="1"/>
    <col min="16018" max="16020" width="0" style="1" hidden="1" customWidth="1"/>
    <col min="16021" max="16021" width="0.85546875" style="1" customWidth="1"/>
    <col min="16022" max="16023" width="6.42578125" style="1" customWidth="1"/>
    <col min="16024" max="16052" width="0" style="1" hidden="1" customWidth="1"/>
    <col min="16053" max="16066" width="9.140625" style="1" customWidth="1"/>
    <col min="16067" max="16384" width="9.140625" style="1"/>
  </cols>
  <sheetData>
    <row r="1" spans="1:16383" ht="24.95" customHeight="1" x14ac:dyDescent="0.2"/>
    <row r="2" spans="1:16383" ht="24.95" customHeight="1" x14ac:dyDescent="0.4">
      <c r="B2" s="3" t="s">
        <v>0</v>
      </c>
    </row>
    <row r="3" spans="1:16383" ht="24.95" customHeight="1" x14ac:dyDescent="0.35">
      <c r="B3" s="4" t="s">
        <v>1</v>
      </c>
    </row>
    <row r="4" spans="1:16383" ht="24.95" customHeight="1" x14ac:dyDescent="0.4">
      <c r="A4" s="11"/>
      <c r="B4" s="3">
        <v>2012</v>
      </c>
      <c r="C4" s="5"/>
      <c r="D4" s="5" t="s">
        <v>6</v>
      </c>
      <c r="E4" s="5"/>
      <c r="F4" s="6"/>
      <c r="G4" s="6" t="s">
        <v>7</v>
      </c>
      <c r="H4" s="6"/>
      <c r="I4" s="7"/>
      <c r="J4" s="7" t="s">
        <v>8</v>
      </c>
      <c r="K4" s="7"/>
      <c r="L4" s="8"/>
      <c r="M4" s="8" t="s">
        <v>9</v>
      </c>
      <c r="N4" s="8"/>
      <c r="O4" s="9"/>
      <c r="P4" s="9" t="s">
        <v>10</v>
      </c>
      <c r="Q4" s="9"/>
      <c r="R4" s="5"/>
      <c r="S4" s="5" t="s">
        <v>11</v>
      </c>
      <c r="T4" s="5"/>
      <c r="U4" s="6"/>
      <c r="V4" s="6" t="s">
        <v>12</v>
      </c>
      <c r="W4" s="6"/>
      <c r="X4" s="7"/>
      <c r="Y4" s="7" t="s">
        <v>2</v>
      </c>
      <c r="Z4" s="7"/>
      <c r="AA4" s="8"/>
      <c r="AB4" s="8" t="s">
        <v>3</v>
      </c>
      <c r="AC4" s="8"/>
      <c r="AD4" s="9"/>
      <c r="AE4" s="9" t="s">
        <v>13</v>
      </c>
      <c r="AF4" s="9"/>
      <c r="AG4" s="6"/>
      <c r="AH4" s="6" t="s">
        <v>4</v>
      </c>
      <c r="AI4" s="6"/>
      <c r="AJ4" s="7"/>
      <c r="AK4" s="7" t="s">
        <v>5</v>
      </c>
      <c r="AL4" s="10"/>
    </row>
    <row r="5" spans="1:16383" s="11" customFormat="1" ht="24.95" customHeight="1" x14ac:dyDescent="0.3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16383" s="11" customFormat="1" ht="18.75" customHeight="1" x14ac:dyDescent="0.3">
      <c r="A6" s="13" t="s">
        <v>17</v>
      </c>
      <c r="B6" s="14" t="s">
        <v>18</v>
      </c>
      <c r="C6" s="15">
        <f>SUM(C7:C10)</f>
        <v>5030.3836828361091</v>
      </c>
      <c r="D6" s="15">
        <f>SUM(D7:D10)</f>
        <v>5067.0451922943066</v>
      </c>
      <c r="E6" s="15">
        <f>+C6-D6</f>
        <v>-36.661509458197543</v>
      </c>
      <c r="F6" s="15">
        <f>SUM(F7:F10)</f>
        <v>10677.04990998979</v>
      </c>
      <c r="G6" s="15">
        <f>SUM(G7:G10)</f>
        <v>10750.927799548321</v>
      </c>
      <c r="H6" s="15">
        <f>+F6-G6</f>
        <v>-73.877889558531024</v>
      </c>
      <c r="I6" s="15">
        <f>SUM(I7:I10)</f>
        <v>16730.610266798169</v>
      </c>
      <c r="J6" s="15">
        <f>SUM(J7:J10)</f>
        <v>16490.241182181475</v>
      </c>
      <c r="K6" s="15">
        <f>+I6-J6</f>
        <v>240.36908461669373</v>
      </c>
      <c r="L6" s="15">
        <f>SUM(L7:L10)</f>
        <v>22340.55362834876</v>
      </c>
      <c r="M6" s="15">
        <f>SUM(M7:M10)</f>
        <v>22164.560837095054</v>
      </c>
      <c r="N6" s="15">
        <f>+L6-M6</f>
        <v>175.99279125370595</v>
      </c>
      <c r="O6" s="15">
        <f>SUM(O7:O10)</f>
        <v>28398.374807868659</v>
      </c>
      <c r="P6" s="15">
        <f>SUM(P7:P10)</f>
        <v>28008.32994993719</v>
      </c>
      <c r="Q6" s="15">
        <f>+O6-P6</f>
        <v>390.04485793146887</v>
      </c>
      <c r="R6" s="15">
        <f>SUM(R7:R10)</f>
        <v>34325.462600269588</v>
      </c>
      <c r="S6" s="15">
        <f>SUM(S7:S10)</f>
        <v>33797.8046592592</v>
      </c>
      <c r="T6" s="15">
        <f>+R6-S6</f>
        <v>527.65794101038773</v>
      </c>
      <c r="U6" s="15">
        <f>SUM(U7:U10)</f>
        <v>39885.525199696145</v>
      </c>
      <c r="V6" s="15">
        <f>SUM(V7:V10)</f>
        <v>39310.260070813943</v>
      </c>
      <c r="W6" s="15">
        <f>+U6-V6</f>
        <v>575.26512888220168</v>
      </c>
      <c r="X6" s="15">
        <f>SUM(X7:X10)</f>
        <v>45448.26712683549</v>
      </c>
      <c r="Y6" s="15">
        <f>SUM(Y7:Y10)</f>
        <v>45069.037431942728</v>
      </c>
      <c r="Z6" s="15">
        <f>+X6-Y6</f>
        <v>379.22969489276147</v>
      </c>
      <c r="AA6" s="15">
        <f>SUM(AA7:AA10)</f>
        <v>51598.921481759753</v>
      </c>
      <c r="AB6" s="15">
        <f>SUM(AB7:AB10)</f>
        <v>51154.446161905136</v>
      </c>
      <c r="AC6" s="15">
        <f>+AA6-AB6</f>
        <v>444.47531985461683</v>
      </c>
      <c r="AD6" s="15">
        <f>SUM(AD7:AD10)</f>
        <v>58321.925177699086</v>
      </c>
      <c r="AE6" s="15">
        <f>SUM(AE7:AE10)</f>
        <v>57649.449609412135</v>
      </c>
      <c r="AF6" s="15">
        <f>+AD6-AE6</f>
        <v>672.47556828695087</v>
      </c>
      <c r="AG6" s="15">
        <f>SUM(AG7:AG10)</f>
        <v>64779.815981145563</v>
      </c>
      <c r="AH6" s="15">
        <f>SUM(AH7:AH10)</f>
        <v>64024.909588385111</v>
      </c>
      <c r="AI6" s="15">
        <f>+AG6-AH6</f>
        <v>754.90639276045113</v>
      </c>
      <c r="AJ6" s="15">
        <f>SUM(AJ7:AJ10)</f>
        <v>69931.837391517693</v>
      </c>
      <c r="AK6" s="15">
        <f>SUM(AK7:AK10)</f>
        <v>69248.147928868639</v>
      </c>
      <c r="AL6" s="15">
        <f>+AJ6-AK6</f>
        <v>683.68946264905389</v>
      </c>
    </row>
    <row r="7" spans="1:16383" s="11" customFormat="1" ht="18.75" customHeight="1" x14ac:dyDescent="0.25">
      <c r="A7" s="16" t="s">
        <v>19</v>
      </c>
      <c r="B7" s="17" t="s">
        <v>20</v>
      </c>
      <c r="C7" s="18">
        <v>4302.3354590220206</v>
      </c>
      <c r="D7" s="18">
        <v>4122.0462783209587</v>
      </c>
      <c r="E7" s="15">
        <f t="shared" ref="E7:E18" si="0">+C7-D7</f>
        <v>180.28918070106192</v>
      </c>
      <c r="F7" s="18">
        <v>8984.101669341997</v>
      </c>
      <c r="G7" s="18">
        <v>8581.3967300020267</v>
      </c>
      <c r="H7" s="15">
        <f t="shared" ref="H7:H11" si="1">+F7-G7</f>
        <v>402.70493933997022</v>
      </c>
      <c r="I7" s="18">
        <v>14247.767092378759</v>
      </c>
      <c r="J7" s="18">
        <v>13638.25358168268</v>
      </c>
      <c r="K7" s="15">
        <f t="shared" ref="K7:K11" si="2">+I7-J7</f>
        <v>609.51351069607881</v>
      </c>
      <c r="L7" s="18">
        <v>19113.135706151206</v>
      </c>
      <c r="M7" s="18">
        <v>18342.961745372213</v>
      </c>
      <c r="N7" s="15">
        <f t="shared" ref="N7:N11" si="3">+L7-M7</f>
        <v>770.17396077899321</v>
      </c>
      <c r="O7" s="18">
        <v>24298.215353579129</v>
      </c>
      <c r="P7" s="18">
        <v>23241.708160125636</v>
      </c>
      <c r="Q7" s="15">
        <f t="shared" ref="Q7:Q11" si="4">+O7-P7</f>
        <v>1056.5071934534935</v>
      </c>
      <c r="R7" s="18">
        <v>29460.783145093523</v>
      </c>
      <c r="S7" s="18">
        <v>28100.809840400692</v>
      </c>
      <c r="T7" s="15">
        <f t="shared" ref="T7:T11" si="5">+R7-S7</f>
        <v>1359.9733046928304</v>
      </c>
      <c r="U7" s="18">
        <v>34259.488956166475</v>
      </c>
      <c r="V7" s="18">
        <v>32620.348936360533</v>
      </c>
      <c r="W7" s="15">
        <f t="shared" ref="W7:W11" si="6">+U7-V7</f>
        <v>1639.1400198059418</v>
      </c>
      <c r="X7" s="18">
        <v>38978.475376532253</v>
      </c>
      <c r="Y7" s="18">
        <v>37414.742935648646</v>
      </c>
      <c r="Z7" s="15">
        <f t="shared" ref="Z7:Z11" si="7">+X7-Y7</f>
        <v>1563.7324408836066</v>
      </c>
      <c r="AA7" s="18">
        <v>44376.874241558384</v>
      </c>
      <c r="AB7" s="18">
        <v>42599.598973998574</v>
      </c>
      <c r="AC7" s="15">
        <f t="shared" ref="AC7:AC11" si="8">+AA7-AB7</f>
        <v>1777.2752675598094</v>
      </c>
      <c r="AD7" s="18">
        <v>50271.224730409631</v>
      </c>
      <c r="AE7" s="18">
        <v>48012.48464736552</v>
      </c>
      <c r="AF7" s="15">
        <f t="shared" ref="AF7:AF11" si="9">+AD7-AE7</f>
        <v>2258.7400830441111</v>
      </c>
      <c r="AG7" s="18">
        <v>55949.787074143169</v>
      </c>
      <c r="AH7" s="18">
        <v>53459.05227968414</v>
      </c>
      <c r="AI7" s="15">
        <f t="shared" ref="AI7:AI11" si="10">+AG7-AH7</f>
        <v>2490.7347944590292</v>
      </c>
      <c r="AJ7" s="18">
        <v>60158.85447960606</v>
      </c>
      <c r="AK7" s="18">
        <v>57653.073048999991</v>
      </c>
      <c r="AL7" s="15">
        <f t="shared" ref="AL7:AL11" si="11">+AJ7-AK7</f>
        <v>2505.7814306060682</v>
      </c>
    </row>
    <row r="8" spans="1:16383" s="11" customFormat="1" ht="18.75" customHeight="1" x14ac:dyDescent="0.25">
      <c r="A8" s="16" t="s">
        <v>21</v>
      </c>
      <c r="B8" s="17" t="s">
        <v>22</v>
      </c>
      <c r="C8" s="18">
        <v>473.55122381408808</v>
      </c>
      <c r="D8" s="18">
        <v>456.58991397334847</v>
      </c>
      <c r="E8" s="15">
        <f t="shared" si="0"/>
        <v>16.961309840739602</v>
      </c>
      <c r="F8" s="18">
        <v>890.85024064779293</v>
      </c>
      <c r="G8" s="18">
        <v>868.6490695462951</v>
      </c>
      <c r="H8" s="15">
        <f t="shared" si="1"/>
        <v>22.201171101497835</v>
      </c>
      <c r="I8" s="18">
        <v>1359.7536766742046</v>
      </c>
      <c r="J8" s="18">
        <v>1293.1281804910429</v>
      </c>
      <c r="K8" s="15">
        <f t="shared" si="2"/>
        <v>66.625496183161658</v>
      </c>
      <c r="L8" s="18">
        <v>1818.8099221975519</v>
      </c>
      <c r="M8" s="18">
        <v>1748.0560917228406</v>
      </c>
      <c r="N8" s="15">
        <f t="shared" si="3"/>
        <v>70.753830474711322</v>
      </c>
      <c r="O8" s="18">
        <v>2357.5504542895296</v>
      </c>
      <c r="P8" s="18">
        <v>2214.4467898115513</v>
      </c>
      <c r="Q8" s="15">
        <f t="shared" si="4"/>
        <v>143.10366447797833</v>
      </c>
      <c r="R8" s="18">
        <v>2873.5404551760671</v>
      </c>
      <c r="S8" s="18">
        <v>2681.1518188585096</v>
      </c>
      <c r="T8" s="15">
        <f t="shared" si="5"/>
        <v>192.38863631755748</v>
      </c>
      <c r="U8" s="18">
        <v>3388.1802435296677</v>
      </c>
      <c r="V8" s="18">
        <v>3159.6451344534166</v>
      </c>
      <c r="W8" s="15">
        <f t="shared" si="6"/>
        <v>228.53510907625105</v>
      </c>
      <c r="X8" s="18">
        <v>3914.4867503032347</v>
      </c>
      <c r="Y8" s="18">
        <v>3636.2414962940793</v>
      </c>
      <c r="Z8" s="15">
        <f t="shared" si="7"/>
        <v>278.24525400915536</v>
      </c>
      <c r="AA8" s="18">
        <v>4412.9642402013696</v>
      </c>
      <c r="AB8" s="18">
        <v>4082.4171879065602</v>
      </c>
      <c r="AC8" s="15">
        <f t="shared" si="8"/>
        <v>330.54705229480942</v>
      </c>
      <c r="AD8" s="18">
        <v>4974.3714472894562</v>
      </c>
      <c r="AE8" s="18">
        <v>4629.6739620466078</v>
      </c>
      <c r="AF8" s="15">
        <f t="shared" si="9"/>
        <v>344.69748524284842</v>
      </c>
      <c r="AG8" s="18">
        <v>5456.6659070023989</v>
      </c>
      <c r="AH8" s="18">
        <v>5089.7293087009675</v>
      </c>
      <c r="AI8" s="15">
        <f t="shared" si="10"/>
        <v>366.93659830143133</v>
      </c>
      <c r="AJ8" s="18">
        <v>6049.3279119116296</v>
      </c>
      <c r="AK8" s="18">
        <v>5627.9308798686561</v>
      </c>
      <c r="AL8" s="15">
        <f t="shared" si="11"/>
        <v>421.39703204297348</v>
      </c>
    </row>
    <row r="9" spans="1:16383" s="11" customFormat="1" ht="18.75" customHeight="1" x14ac:dyDescent="0.25">
      <c r="A9" s="16" t="s">
        <v>23</v>
      </c>
      <c r="B9" s="19" t="s">
        <v>24</v>
      </c>
      <c r="C9" s="18">
        <v>227.38981139908864</v>
      </c>
      <c r="D9" s="18">
        <v>374.62730328356986</v>
      </c>
      <c r="E9" s="15">
        <f t="shared" si="0"/>
        <v>-147.23749188448122</v>
      </c>
      <c r="F9" s="18">
        <v>710.13277742748664</v>
      </c>
      <c r="G9" s="18">
        <v>1010.1432247357865</v>
      </c>
      <c r="H9" s="15">
        <f t="shared" si="1"/>
        <v>-300.01044730829983</v>
      </c>
      <c r="I9" s="18">
        <v>1000.8602613954173</v>
      </c>
      <c r="J9" s="18">
        <v>1149.2300221998025</v>
      </c>
      <c r="K9" s="15">
        <f t="shared" si="2"/>
        <v>-148.36976080438524</v>
      </c>
      <c r="L9" s="18">
        <v>1257.7539525655134</v>
      </c>
      <c r="M9" s="18">
        <v>1551.5548253437653</v>
      </c>
      <c r="N9" s="15">
        <f t="shared" si="3"/>
        <v>-293.80087277825191</v>
      </c>
      <c r="O9" s="18">
        <v>1558.0409459912662</v>
      </c>
      <c r="P9" s="18">
        <v>1920.1108021407515</v>
      </c>
      <c r="Q9" s="15">
        <f t="shared" si="4"/>
        <v>-362.0698561494853</v>
      </c>
      <c r="R9" s="18">
        <v>1785.5951310692612</v>
      </c>
      <c r="S9" s="18">
        <v>2281.6895799394806</v>
      </c>
      <c r="T9" s="15">
        <f t="shared" si="5"/>
        <v>-496.09444887021937</v>
      </c>
      <c r="U9" s="18">
        <v>2011.7980812768462</v>
      </c>
      <c r="V9" s="18">
        <v>2685.7714289313244</v>
      </c>
      <c r="W9" s="15">
        <f t="shared" si="6"/>
        <v>-673.97334765447818</v>
      </c>
      <c r="X9" s="18">
        <v>2299.1758788986599</v>
      </c>
      <c r="Y9" s="18">
        <v>3058.1349398350776</v>
      </c>
      <c r="Z9" s="15">
        <f t="shared" si="7"/>
        <v>-758.9590609364177</v>
      </c>
      <c r="AA9" s="18">
        <v>2517.5012668264267</v>
      </c>
      <c r="AB9" s="18">
        <v>3406.7012341799064</v>
      </c>
      <c r="AC9" s="15">
        <f t="shared" si="8"/>
        <v>-889.19996735347968</v>
      </c>
      <c r="AD9" s="18">
        <v>2750.161985843713</v>
      </c>
      <c r="AE9" s="18">
        <v>3823.7823533631217</v>
      </c>
      <c r="AF9" s="15">
        <f t="shared" si="9"/>
        <v>-1073.6203675194088</v>
      </c>
      <c r="AG9" s="18">
        <v>3011.9417655365542</v>
      </c>
      <c r="AH9" s="18">
        <v>4158.2317573187956</v>
      </c>
      <c r="AI9" s="15">
        <f t="shared" si="10"/>
        <v>-1146.2899917822415</v>
      </c>
      <c r="AJ9" s="18">
        <v>3321.1386910837246</v>
      </c>
      <c r="AK9" s="18">
        <v>4530.9421198771579</v>
      </c>
      <c r="AL9" s="15">
        <f t="shared" si="11"/>
        <v>-1209.8034287934333</v>
      </c>
    </row>
    <row r="10" spans="1:16383" ht="18.75" customHeight="1" x14ac:dyDescent="0.3">
      <c r="A10" s="16" t="s">
        <v>25</v>
      </c>
      <c r="B10" s="20" t="s">
        <v>26</v>
      </c>
      <c r="C10" s="18">
        <v>27.107188600911371</v>
      </c>
      <c r="D10" s="18">
        <v>113.78169671643013</v>
      </c>
      <c r="E10" s="15">
        <f t="shared" si="0"/>
        <v>-86.674508115518762</v>
      </c>
      <c r="F10" s="18">
        <v>91.965222572513369</v>
      </c>
      <c r="G10" s="18">
        <v>290.73877526421347</v>
      </c>
      <c r="H10" s="15">
        <f t="shared" si="1"/>
        <v>-198.7735526917001</v>
      </c>
      <c r="I10" s="18">
        <v>122.22923634978844</v>
      </c>
      <c r="J10" s="18">
        <v>409.62939780794864</v>
      </c>
      <c r="K10" s="15">
        <f t="shared" si="2"/>
        <v>-287.4001614581602</v>
      </c>
      <c r="L10" s="18">
        <v>150.8540474344866</v>
      </c>
      <c r="M10" s="18">
        <v>521.98817465623461</v>
      </c>
      <c r="N10" s="15">
        <f t="shared" si="3"/>
        <v>-371.13412722174803</v>
      </c>
      <c r="O10" s="18">
        <v>184.56805400873367</v>
      </c>
      <c r="P10" s="18">
        <v>632.06419785924868</v>
      </c>
      <c r="Q10" s="15">
        <f t="shared" si="4"/>
        <v>-447.49614385051501</v>
      </c>
      <c r="R10" s="18">
        <v>205.54386893073868</v>
      </c>
      <c r="S10" s="18">
        <v>734.15342006051924</v>
      </c>
      <c r="T10" s="15">
        <f t="shared" si="5"/>
        <v>-528.60955112978058</v>
      </c>
      <c r="U10" s="18">
        <v>226.05791872315382</v>
      </c>
      <c r="V10" s="18">
        <v>844.49457106867521</v>
      </c>
      <c r="W10" s="15">
        <f t="shared" si="6"/>
        <v>-618.43665234552145</v>
      </c>
      <c r="X10" s="18">
        <v>256.12912110134027</v>
      </c>
      <c r="Y10" s="18">
        <v>959.91806016492217</v>
      </c>
      <c r="Z10" s="15">
        <f t="shared" si="7"/>
        <v>-703.78893906358189</v>
      </c>
      <c r="AA10" s="18">
        <v>291.58173317357313</v>
      </c>
      <c r="AB10" s="18">
        <v>1065.7287658200935</v>
      </c>
      <c r="AC10" s="15">
        <f t="shared" si="8"/>
        <v>-774.1470326465203</v>
      </c>
      <c r="AD10" s="18">
        <v>326.16701415628677</v>
      </c>
      <c r="AE10" s="18">
        <v>1183.5086466368782</v>
      </c>
      <c r="AF10" s="15">
        <f t="shared" si="9"/>
        <v>-857.34163248059144</v>
      </c>
      <c r="AG10" s="18">
        <v>361.42123446344561</v>
      </c>
      <c r="AH10" s="18">
        <v>1317.8962426812045</v>
      </c>
      <c r="AI10" s="15">
        <f t="shared" si="10"/>
        <v>-956.47500821775884</v>
      </c>
      <c r="AJ10" s="18">
        <v>402.51630891627548</v>
      </c>
      <c r="AK10" s="18">
        <v>1436.2018801228414</v>
      </c>
      <c r="AL10" s="15">
        <f t="shared" si="11"/>
        <v>-1033.685571206566</v>
      </c>
    </row>
    <row r="11" spans="1:16383" ht="18.75" customHeight="1" x14ac:dyDescent="0.3">
      <c r="A11" s="13" t="s">
        <v>27</v>
      </c>
      <c r="B11" s="21" t="s">
        <v>28</v>
      </c>
      <c r="C11" s="18">
        <v>0</v>
      </c>
      <c r="D11" s="18">
        <v>4.3999999999999995</v>
      </c>
      <c r="E11" s="15">
        <f t="shared" si="0"/>
        <v>-4.3999999999999995</v>
      </c>
      <c r="F11" s="18">
        <v>0.9</v>
      </c>
      <c r="G11" s="18">
        <v>6.3000000000000007</v>
      </c>
      <c r="H11" s="15">
        <f t="shared" si="1"/>
        <v>-5.4</v>
      </c>
      <c r="I11" s="18">
        <v>43.5</v>
      </c>
      <c r="J11" s="18">
        <v>8.9</v>
      </c>
      <c r="K11" s="15">
        <f t="shared" si="2"/>
        <v>34.6</v>
      </c>
      <c r="L11" s="18">
        <v>247.7</v>
      </c>
      <c r="M11" s="18">
        <v>10.100000000000001</v>
      </c>
      <c r="N11" s="15">
        <f t="shared" si="3"/>
        <v>237.6</v>
      </c>
      <c r="O11" s="18">
        <v>424.8</v>
      </c>
      <c r="P11" s="18">
        <v>11.7</v>
      </c>
      <c r="Q11" s="15">
        <f t="shared" si="4"/>
        <v>413.1</v>
      </c>
      <c r="R11" s="18">
        <v>557.4</v>
      </c>
      <c r="S11" s="18">
        <v>13.1</v>
      </c>
      <c r="T11" s="15">
        <f t="shared" si="5"/>
        <v>544.29999999999995</v>
      </c>
      <c r="U11" s="18">
        <v>582.6</v>
      </c>
      <c r="V11" s="18">
        <v>17.600000000000001</v>
      </c>
      <c r="W11" s="15">
        <f t="shared" si="6"/>
        <v>565</v>
      </c>
      <c r="X11" s="18">
        <v>661.1</v>
      </c>
      <c r="Y11" s="18">
        <v>19.200000000000003</v>
      </c>
      <c r="Z11" s="15">
        <f t="shared" si="7"/>
        <v>641.9</v>
      </c>
      <c r="AA11" s="18">
        <v>848.5</v>
      </c>
      <c r="AB11" s="18">
        <v>20.5</v>
      </c>
      <c r="AC11" s="15">
        <f t="shared" si="8"/>
        <v>828</v>
      </c>
      <c r="AD11" s="18">
        <v>1124</v>
      </c>
      <c r="AE11" s="18">
        <v>26.799999999999997</v>
      </c>
      <c r="AF11" s="15">
        <f t="shared" si="9"/>
        <v>1097.2</v>
      </c>
      <c r="AG11" s="18">
        <v>1264</v>
      </c>
      <c r="AH11" s="18">
        <v>28</v>
      </c>
      <c r="AI11" s="15">
        <f t="shared" si="10"/>
        <v>1236</v>
      </c>
      <c r="AJ11" s="18">
        <v>1446.5</v>
      </c>
      <c r="AK11" s="18">
        <v>31.999999999999996</v>
      </c>
      <c r="AL11" s="15">
        <f t="shared" si="11"/>
        <v>1414.5</v>
      </c>
    </row>
    <row r="12" spans="1:16383" s="23" customFormat="1" ht="18.75" customHeight="1" x14ac:dyDescent="0.3">
      <c r="B12" s="24"/>
      <c r="C12" s="22" t="s">
        <v>29</v>
      </c>
      <c r="D12" s="22" t="s">
        <v>30</v>
      </c>
      <c r="E12" s="22" t="s">
        <v>16</v>
      </c>
      <c r="F12" s="22" t="s">
        <v>29</v>
      </c>
      <c r="G12" s="22" t="s">
        <v>30</v>
      </c>
      <c r="H12" s="22" t="s">
        <v>16</v>
      </c>
      <c r="I12" s="22" t="s">
        <v>29</v>
      </c>
      <c r="J12" s="22" t="s">
        <v>30</v>
      </c>
      <c r="K12" s="22" t="s">
        <v>16</v>
      </c>
      <c r="L12" s="22" t="s">
        <v>29</v>
      </c>
      <c r="M12" s="22" t="s">
        <v>30</v>
      </c>
      <c r="N12" s="22" t="s">
        <v>16</v>
      </c>
      <c r="O12" s="22" t="s">
        <v>29</v>
      </c>
      <c r="P12" s="22" t="s">
        <v>30</v>
      </c>
      <c r="Q12" s="22" t="s">
        <v>16</v>
      </c>
      <c r="R12" s="22" t="s">
        <v>29</v>
      </c>
      <c r="S12" s="22" t="s">
        <v>30</v>
      </c>
      <c r="T12" s="22" t="s">
        <v>16</v>
      </c>
      <c r="U12" s="22" t="s">
        <v>29</v>
      </c>
      <c r="V12" s="22" t="s">
        <v>30</v>
      </c>
      <c r="W12" s="22" t="s">
        <v>16</v>
      </c>
      <c r="X12" s="22" t="s">
        <v>29</v>
      </c>
      <c r="Y12" s="22" t="s">
        <v>30</v>
      </c>
      <c r="Z12" s="22" t="s">
        <v>16</v>
      </c>
      <c r="AA12" s="22" t="s">
        <v>29</v>
      </c>
      <c r="AB12" s="22" t="s">
        <v>30</v>
      </c>
      <c r="AC12" s="22" t="s">
        <v>16</v>
      </c>
      <c r="AD12" s="22" t="s">
        <v>29</v>
      </c>
      <c r="AE12" s="22" t="s">
        <v>30</v>
      </c>
      <c r="AF12" s="22" t="s">
        <v>16</v>
      </c>
      <c r="AG12" s="22" t="s">
        <v>29</v>
      </c>
      <c r="AH12" s="22" t="s">
        <v>30</v>
      </c>
      <c r="AI12" s="22" t="s">
        <v>16</v>
      </c>
      <c r="AJ12" s="22" t="s">
        <v>29</v>
      </c>
      <c r="AK12" s="22" t="s">
        <v>30</v>
      </c>
      <c r="AL12" s="22" t="s">
        <v>16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</row>
    <row r="13" spans="1:16383" s="11" customFormat="1" ht="18.75" customHeight="1" x14ac:dyDescent="0.3">
      <c r="A13" s="13" t="s">
        <v>31</v>
      </c>
      <c r="B13" s="25" t="s">
        <v>32</v>
      </c>
      <c r="C13" s="15">
        <f>+C14+C15+E16+C17+C18</f>
        <v>418.35516666666672</v>
      </c>
      <c r="D13" s="15">
        <f>+D14+D15+D17+D18</f>
        <v>503.70031483333332</v>
      </c>
      <c r="E13" s="15">
        <f t="shared" ref="E13" si="12">+C13-D13</f>
        <v>-85.345148166666604</v>
      </c>
      <c r="F13" s="15">
        <f>+F14+F15+H16+F17+F18</f>
        <v>699.40333333333331</v>
      </c>
      <c r="G13" s="15">
        <f>+G14+G15+G17+G18</f>
        <v>655.27762966666671</v>
      </c>
      <c r="H13" s="15">
        <f t="shared" ref="H13:H15" si="13">+F13-G13</f>
        <v>44.125703666666595</v>
      </c>
      <c r="I13" s="15">
        <f>+I14+I15+K16+I17+I18</f>
        <v>1005.9735000000001</v>
      </c>
      <c r="J13" s="15">
        <f>+J14+J15+J17+J18</f>
        <v>1175.7049445</v>
      </c>
      <c r="K13" s="15">
        <f t="shared" ref="K13:K15" si="14">+I13-J13</f>
        <v>-169.73144449999995</v>
      </c>
      <c r="L13" s="15">
        <f>+L14+L15+N16+L17+L18</f>
        <v>1509.8396666666663</v>
      </c>
      <c r="M13" s="15">
        <f>+M14+M15+M17+M18</f>
        <v>1445.1592593333339</v>
      </c>
      <c r="N13" s="15">
        <f t="shared" ref="N13:N15" si="15">+L13-M13</f>
        <v>64.680407333332369</v>
      </c>
      <c r="O13" s="15">
        <f>+O14+O15+Q16+O17+O18</f>
        <v>1941.1518333333324</v>
      </c>
      <c r="P13" s="15">
        <f>+P14+P15+P17+P18</f>
        <v>1671.4385741666665</v>
      </c>
      <c r="Q13" s="15">
        <f t="shared" ref="Q13:Q15" si="16">+O13-P13</f>
        <v>269.71325916666592</v>
      </c>
      <c r="R13" s="15">
        <f>+R14+R15+T16+R17+R18</f>
        <v>603.18699999999944</v>
      </c>
      <c r="S13" s="15">
        <f>+S14+S15+S17+S18</f>
        <v>39.610889000000043</v>
      </c>
      <c r="T13" s="15">
        <f t="shared" ref="T13:T15" si="17">+R13-S13</f>
        <v>563.5761109999994</v>
      </c>
      <c r="U13" s="15">
        <f>+U14+U15+W16+U17+U18</f>
        <v>-364.14983333333396</v>
      </c>
      <c r="V13" s="15">
        <f>+V14+V15+V17+V18</f>
        <v>-348.62276816666599</v>
      </c>
      <c r="W13" s="15">
        <f t="shared" ref="W13:W15" si="18">+U13-V13</f>
        <v>-15.527065166667967</v>
      </c>
      <c r="X13" s="15">
        <f>+X14+X15+Z16+X17+X18</f>
        <v>-1719.5396666666668</v>
      </c>
      <c r="Y13" s="15">
        <f>+Y14+Y15+Y17+Y18</f>
        <v>-1671.714453333333</v>
      </c>
      <c r="Z13" s="15">
        <f t="shared" ref="Z13:Z15" si="19">+X13-Y13</f>
        <v>-47.82521333333375</v>
      </c>
      <c r="AA13" s="15">
        <f>+AA14+AA15+AC16+AA17+AA18</f>
        <v>-2124.9905000000003</v>
      </c>
      <c r="AB13" s="15">
        <f>+AB14+AB15+AB17+AB18</f>
        <v>-2552.8641384999992</v>
      </c>
      <c r="AC13" s="15">
        <f t="shared" ref="AC13:AC15" si="20">+AA13-AB13</f>
        <v>427.87363849999883</v>
      </c>
      <c r="AD13" s="15">
        <f>+AD14+AD15+AF16+AD17+AD18</f>
        <v>-1449.2983333333336</v>
      </c>
      <c r="AE13" s="15">
        <f>+AE14+AE15+AE17+AE18</f>
        <v>-1931.7518236666656</v>
      </c>
      <c r="AF13" s="15">
        <f t="shared" ref="AF13:AF15" si="21">+AD13-AE13</f>
        <v>482.45349033333196</v>
      </c>
      <c r="AG13" s="15">
        <f>+AG14+AG15+AI16+AG17+AG18</f>
        <v>-965.08416666666619</v>
      </c>
      <c r="AH13" s="15">
        <f>+AH14+AH15+AH17+AH18</f>
        <v>-1456.8955088333332</v>
      </c>
      <c r="AI13" s="15">
        <f t="shared" ref="AI13:AI15" si="22">+AG13-AH13</f>
        <v>491.81134216666703</v>
      </c>
      <c r="AJ13" s="15">
        <f>+AJ14+AJ15+AL16+AJ17+AJ18</f>
        <v>-523.55799999999965</v>
      </c>
      <c r="AK13" s="15">
        <f>+AK14+AK15+AK17+AK18</f>
        <v>-842.69213299999956</v>
      </c>
      <c r="AL13" s="15">
        <f t="shared" ref="AL13:AL15" si="23">+AJ13-AK13</f>
        <v>319.13413299999991</v>
      </c>
    </row>
    <row r="14" spans="1:16383" ht="18.75" customHeight="1" x14ac:dyDescent="0.25">
      <c r="A14" s="16" t="s">
        <v>33</v>
      </c>
      <c r="B14" s="26" t="s">
        <v>34</v>
      </c>
      <c r="C14" s="18">
        <v>-35.829833333333326</v>
      </c>
      <c r="D14" s="18">
        <v>252.90931483333333</v>
      </c>
      <c r="E14" s="15">
        <f t="shared" si="0"/>
        <v>-288.73914816666667</v>
      </c>
      <c r="F14" s="18">
        <v>-107.27066666666667</v>
      </c>
      <c r="G14" s="18">
        <v>411.60562966666669</v>
      </c>
      <c r="H14" s="15">
        <f t="shared" si="13"/>
        <v>-518.87629633333336</v>
      </c>
      <c r="I14" s="18">
        <v>156.37450000000001</v>
      </c>
      <c r="J14" s="18">
        <v>1033.9749445000002</v>
      </c>
      <c r="K14" s="15">
        <f t="shared" si="14"/>
        <v>-877.60044450000021</v>
      </c>
      <c r="L14" s="18">
        <v>-158.42033333333336</v>
      </c>
      <c r="M14" s="18">
        <v>1070.9972593333334</v>
      </c>
      <c r="N14" s="15">
        <f t="shared" si="15"/>
        <v>-1229.4175926666667</v>
      </c>
      <c r="O14" s="18">
        <v>-115.57016666666664</v>
      </c>
      <c r="P14" s="18">
        <v>1379.4345741666668</v>
      </c>
      <c r="Q14" s="15">
        <f t="shared" si="16"/>
        <v>-1495.0047408333335</v>
      </c>
      <c r="R14" s="18">
        <v>-128.39299999999997</v>
      </c>
      <c r="S14" s="18">
        <v>858.7778890000003</v>
      </c>
      <c r="T14" s="15">
        <f t="shared" si="17"/>
        <v>-987.17088900000022</v>
      </c>
      <c r="U14" s="18">
        <v>-325.21083333333331</v>
      </c>
      <c r="V14" s="18">
        <v>873.93423183333357</v>
      </c>
      <c r="W14" s="15">
        <f t="shared" si="18"/>
        <v>-1199.1450651666669</v>
      </c>
      <c r="X14" s="18">
        <v>-277.5436666666667</v>
      </c>
      <c r="Y14" s="18">
        <v>954.32754666666688</v>
      </c>
      <c r="Z14" s="15">
        <f t="shared" si="19"/>
        <v>-1231.8712133333336</v>
      </c>
      <c r="AA14" s="18">
        <v>-198.89950000000002</v>
      </c>
      <c r="AB14" s="18">
        <v>845.35586150000029</v>
      </c>
      <c r="AC14" s="15">
        <f t="shared" si="20"/>
        <v>-1044.2553615000004</v>
      </c>
      <c r="AD14" s="18">
        <v>91.713666666666697</v>
      </c>
      <c r="AE14" s="18">
        <v>1290.4391763333338</v>
      </c>
      <c r="AF14" s="15">
        <f t="shared" si="21"/>
        <v>-1198.725509666667</v>
      </c>
      <c r="AG14" s="18">
        <v>-80.159166666666664</v>
      </c>
      <c r="AH14" s="18">
        <v>1372.3364911666672</v>
      </c>
      <c r="AI14" s="15">
        <f t="shared" si="22"/>
        <v>-1452.4956578333338</v>
      </c>
      <c r="AJ14" s="18">
        <v>-957.85799999999995</v>
      </c>
      <c r="AK14" s="18">
        <v>1356.2628669999999</v>
      </c>
      <c r="AL14" s="15">
        <f t="shared" si="23"/>
        <v>-2314.1208669999996</v>
      </c>
    </row>
    <row r="15" spans="1:16383" ht="18.75" customHeight="1" x14ac:dyDescent="0.25">
      <c r="A15" s="16" t="s">
        <v>35</v>
      </c>
      <c r="B15" s="26" t="s">
        <v>36</v>
      </c>
      <c r="C15" s="18">
        <v>-506.7</v>
      </c>
      <c r="D15" s="18">
        <v>557.1</v>
      </c>
      <c r="E15" s="15">
        <f t="shared" si="0"/>
        <v>-1063.8</v>
      </c>
      <c r="F15" s="18">
        <v>-426.9</v>
      </c>
      <c r="G15" s="18">
        <v>472.59999999999997</v>
      </c>
      <c r="H15" s="15">
        <f t="shared" si="13"/>
        <v>-899.5</v>
      </c>
      <c r="I15" s="18">
        <v>-1519.5</v>
      </c>
      <c r="J15" s="18">
        <v>1294</v>
      </c>
      <c r="K15" s="15">
        <f t="shared" si="14"/>
        <v>-2813.5</v>
      </c>
      <c r="L15" s="18">
        <v>-2229.8000000000002</v>
      </c>
      <c r="M15" s="18">
        <v>1936.2</v>
      </c>
      <c r="N15" s="15">
        <f t="shared" si="15"/>
        <v>-4166</v>
      </c>
      <c r="O15" s="18">
        <v>-1999.9000000000003</v>
      </c>
      <c r="P15" s="18">
        <v>2654</v>
      </c>
      <c r="Q15" s="15">
        <f t="shared" si="16"/>
        <v>-4653.9000000000005</v>
      </c>
      <c r="R15" s="18">
        <v>-2511.5</v>
      </c>
      <c r="S15" s="18">
        <v>3051.1000000000004</v>
      </c>
      <c r="T15" s="15">
        <f t="shared" si="17"/>
        <v>-5562.6</v>
      </c>
      <c r="U15" s="18">
        <v>-3074.5</v>
      </c>
      <c r="V15" s="18">
        <v>3027.8</v>
      </c>
      <c r="W15" s="15">
        <f t="shared" si="18"/>
        <v>-6102.3</v>
      </c>
      <c r="X15" s="18">
        <v>-3380.8</v>
      </c>
      <c r="Y15" s="18">
        <v>3453.5</v>
      </c>
      <c r="Z15" s="15">
        <f t="shared" si="19"/>
        <v>-6834.3</v>
      </c>
      <c r="AA15" s="18">
        <v>-3867.4000000000005</v>
      </c>
      <c r="AB15" s="18">
        <v>3580.1</v>
      </c>
      <c r="AC15" s="15">
        <f t="shared" si="20"/>
        <v>-7447.5</v>
      </c>
      <c r="AD15" s="18">
        <v>-3696.6000000000004</v>
      </c>
      <c r="AE15" s="18">
        <v>3491.3</v>
      </c>
      <c r="AF15" s="15">
        <f t="shared" si="21"/>
        <v>-7187.9000000000005</v>
      </c>
      <c r="AG15" s="18">
        <v>-3724.9999999999995</v>
      </c>
      <c r="AH15" s="18">
        <v>4627.9000000000005</v>
      </c>
      <c r="AI15" s="15">
        <f t="shared" si="22"/>
        <v>-8352.9</v>
      </c>
      <c r="AJ15" s="18">
        <v>-3755.7</v>
      </c>
      <c r="AK15" s="18">
        <v>4491.3000000000011</v>
      </c>
      <c r="AL15" s="15">
        <f t="shared" si="23"/>
        <v>-8247</v>
      </c>
    </row>
    <row r="16" spans="1:16383" ht="18.75" customHeight="1" x14ac:dyDescent="0.25">
      <c r="A16" s="16" t="s">
        <v>37</v>
      </c>
      <c r="B16" s="26" t="s">
        <v>38</v>
      </c>
      <c r="C16" s="27"/>
      <c r="D16" s="27"/>
      <c r="E16" s="18">
        <v>3.3610000000000078</v>
      </c>
      <c r="F16" s="27"/>
      <c r="G16" s="27"/>
      <c r="H16" s="18">
        <v>-19.41</v>
      </c>
      <c r="I16" s="27"/>
      <c r="J16" s="27"/>
      <c r="K16" s="18">
        <v>37.142000000000003</v>
      </c>
      <c r="L16" s="27"/>
      <c r="M16" s="27"/>
      <c r="N16" s="18">
        <v>25.321999999999999</v>
      </c>
      <c r="O16" s="27"/>
      <c r="P16" s="27"/>
      <c r="Q16" s="18">
        <v>-29.704999999999995</v>
      </c>
      <c r="R16" s="27"/>
      <c r="S16" s="27"/>
      <c r="T16" s="18">
        <v>22.805000000000007</v>
      </c>
      <c r="U16" s="27"/>
      <c r="V16" s="27"/>
      <c r="W16" s="18">
        <v>-16.885999999999996</v>
      </c>
      <c r="X16" s="27"/>
      <c r="Y16" s="27"/>
      <c r="Z16" s="18">
        <v>-5.4629999999999974</v>
      </c>
      <c r="AA16" s="27"/>
      <c r="AB16" s="27"/>
      <c r="AC16" s="18">
        <v>-7.4890000000000043</v>
      </c>
      <c r="AD16" s="27"/>
      <c r="AE16" s="27"/>
      <c r="AF16" s="18">
        <v>49.623999999999995</v>
      </c>
      <c r="AG16" s="27"/>
      <c r="AH16" s="27"/>
      <c r="AI16" s="18">
        <v>34.07</v>
      </c>
      <c r="AJ16" s="27"/>
      <c r="AK16" s="27"/>
      <c r="AL16" s="18">
        <v>28.781000000000013</v>
      </c>
    </row>
    <row r="17" spans="1:38" ht="18.75" customHeight="1" x14ac:dyDescent="0.25">
      <c r="A17" s="16" t="s">
        <v>39</v>
      </c>
      <c r="B17" s="26" t="s">
        <v>40</v>
      </c>
      <c r="C17" s="18">
        <v>957.524</v>
      </c>
      <c r="D17" s="18">
        <v>-306.30899999999997</v>
      </c>
      <c r="E17" s="15">
        <f t="shared" si="0"/>
        <v>1263.8330000000001</v>
      </c>
      <c r="F17" s="18">
        <v>1276.684</v>
      </c>
      <c r="G17" s="18">
        <v>-228.928</v>
      </c>
      <c r="H17" s="15">
        <f t="shared" ref="H17:H18" si="24">+F17-G17</f>
        <v>1505.6120000000001</v>
      </c>
      <c r="I17" s="18">
        <v>2354.1570000000002</v>
      </c>
      <c r="J17" s="18">
        <v>-1152.2700000000002</v>
      </c>
      <c r="K17" s="15">
        <f t="shared" ref="K17:K18" si="25">+I17-J17</f>
        <v>3506.4270000000006</v>
      </c>
      <c r="L17" s="18">
        <v>3892.2379999999998</v>
      </c>
      <c r="M17" s="18">
        <v>-1562.0379999999996</v>
      </c>
      <c r="N17" s="15">
        <f t="shared" ref="N17:N18" si="26">+L17-M17</f>
        <v>5454.2759999999998</v>
      </c>
      <c r="O17" s="18">
        <v>4105.8269999999993</v>
      </c>
      <c r="P17" s="18">
        <v>-2361.9960000000001</v>
      </c>
      <c r="Q17" s="15">
        <f t="shared" ref="Q17:Q18" si="27">+O17-P17</f>
        <v>6467.8229999999994</v>
      </c>
      <c r="R17" s="18">
        <v>3239.7749999999996</v>
      </c>
      <c r="S17" s="18">
        <v>-3870.2670000000007</v>
      </c>
      <c r="T17" s="15">
        <f t="shared" ref="T17:T18" si="28">+R17-S17</f>
        <v>7110.0420000000004</v>
      </c>
      <c r="U17" s="18">
        <v>3069.5469999999996</v>
      </c>
      <c r="V17" s="18">
        <v>-4250.357</v>
      </c>
      <c r="W17" s="15">
        <f t="shared" ref="W17:W18" si="29">+U17-V17</f>
        <v>7319.9039999999995</v>
      </c>
      <c r="X17" s="18">
        <v>1961.367</v>
      </c>
      <c r="Y17" s="18">
        <v>-6079.5420000000004</v>
      </c>
      <c r="Z17" s="15">
        <f t="shared" ref="Z17:Z18" si="30">+X17-Y17</f>
        <v>8040.9090000000006</v>
      </c>
      <c r="AA17" s="18">
        <v>1965.8980000000001</v>
      </c>
      <c r="AB17" s="18">
        <v>-6978.32</v>
      </c>
      <c r="AC17" s="15">
        <f t="shared" ref="AC17:AC18" si="31">+AA17-AB17</f>
        <v>8944.2180000000008</v>
      </c>
      <c r="AD17" s="18">
        <v>2123.0640000000003</v>
      </c>
      <c r="AE17" s="18">
        <v>-6713.491</v>
      </c>
      <c r="AF17" s="15">
        <f t="shared" ref="AF17:AF18" si="32">+AD17-AE17</f>
        <v>8836.5550000000003</v>
      </c>
      <c r="AG17" s="18">
        <v>2823.105</v>
      </c>
      <c r="AH17" s="18">
        <v>-7457.1320000000014</v>
      </c>
      <c r="AI17" s="15">
        <f t="shared" ref="AI17:AI18" si="33">+AG17-AH17</f>
        <v>10280.237000000001</v>
      </c>
      <c r="AJ17" s="18">
        <v>4178.3190000000004</v>
      </c>
      <c r="AK17" s="18">
        <v>-6690.2550000000001</v>
      </c>
      <c r="AL17" s="15">
        <f t="shared" ref="AL17:AL18" si="34">+AJ17-AK17</f>
        <v>10868.574000000001</v>
      </c>
    </row>
    <row r="18" spans="1:38" ht="18.75" customHeight="1" x14ac:dyDescent="0.25">
      <c r="A18" s="16" t="s">
        <v>41</v>
      </c>
      <c r="B18" s="26" t="s">
        <v>42</v>
      </c>
      <c r="C18" s="18">
        <v>0</v>
      </c>
      <c r="D18" s="27"/>
      <c r="E18" s="15">
        <f t="shared" si="0"/>
        <v>0</v>
      </c>
      <c r="F18" s="18">
        <v>-23.700000000000003</v>
      </c>
      <c r="G18" s="27"/>
      <c r="H18" s="15">
        <f t="shared" si="24"/>
        <v>-23.700000000000003</v>
      </c>
      <c r="I18" s="18">
        <v>-22.200000000000003</v>
      </c>
      <c r="J18" s="27"/>
      <c r="K18" s="15">
        <f t="shared" si="25"/>
        <v>-22.200000000000003</v>
      </c>
      <c r="L18" s="18">
        <v>-19.5</v>
      </c>
      <c r="M18" s="27"/>
      <c r="N18" s="15">
        <f t="shared" si="26"/>
        <v>-19.5</v>
      </c>
      <c r="O18" s="18">
        <v>-19.5</v>
      </c>
      <c r="P18" s="27"/>
      <c r="Q18" s="15">
        <f t="shared" si="27"/>
        <v>-19.5</v>
      </c>
      <c r="R18" s="18">
        <v>-19.5</v>
      </c>
      <c r="S18" s="27"/>
      <c r="T18" s="15">
        <f t="shared" si="28"/>
        <v>-19.5</v>
      </c>
      <c r="U18" s="18">
        <v>-17.100000000000001</v>
      </c>
      <c r="V18" s="27"/>
      <c r="W18" s="15">
        <f t="shared" si="29"/>
        <v>-17.100000000000001</v>
      </c>
      <c r="X18" s="18">
        <v>-17.100000000000001</v>
      </c>
      <c r="Y18" s="27"/>
      <c r="Z18" s="15">
        <f t="shared" si="30"/>
        <v>-17.100000000000001</v>
      </c>
      <c r="AA18" s="18">
        <v>-17.100000000000001</v>
      </c>
      <c r="AB18" s="27"/>
      <c r="AC18" s="15">
        <f t="shared" si="31"/>
        <v>-17.100000000000001</v>
      </c>
      <c r="AD18" s="18">
        <v>-17.100000000000001</v>
      </c>
      <c r="AE18" s="27"/>
      <c r="AF18" s="15">
        <f t="shared" si="32"/>
        <v>-17.100000000000001</v>
      </c>
      <c r="AG18" s="18">
        <v>-17.100000000000001</v>
      </c>
      <c r="AH18" s="27"/>
      <c r="AI18" s="15">
        <f t="shared" si="33"/>
        <v>-17.100000000000001</v>
      </c>
      <c r="AJ18" s="18">
        <v>-17.100000000000001</v>
      </c>
      <c r="AK18" s="27"/>
      <c r="AL18" s="15">
        <f t="shared" si="34"/>
        <v>-17.100000000000001</v>
      </c>
    </row>
    <row r="19" spans="1:38" ht="18.75" customHeight="1" x14ac:dyDescent="0.25">
      <c r="A19" s="13" t="s">
        <v>43</v>
      </c>
      <c r="B19" s="28" t="s">
        <v>44</v>
      </c>
      <c r="C19" s="29"/>
      <c r="D19" s="29"/>
      <c r="E19" s="30">
        <f>-E6-E11+E13</f>
        <v>-44.283638708469063</v>
      </c>
      <c r="F19" s="29"/>
      <c r="G19" s="29"/>
      <c r="H19" s="30">
        <f>-H6-H11+H13</f>
        <v>123.40359322519762</v>
      </c>
      <c r="I19" s="29"/>
      <c r="J19" s="29"/>
      <c r="K19" s="30">
        <f>-K6-K11+K13</f>
        <v>-444.7005291166937</v>
      </c>
      <c r="L19" s="29"/>
      <c r="M19" s="29"/>
      <c r="N19" s="30">
        <f>-N6-N11+N13</f>
        <v>-348.9123839203736</v>
      </c>
      <c r="O19" s="29"/>
      <c r="P19" s="29"/>
      <c r="Q19" s="30">
        <f>-Q6-Q11+Q13</f>
        <v>-533.43159876480297</v>
      </c>
      <c r="R19" s="29"/>
      <c r="S19" s="29"/>
      <c r="T19" s="30">
        <f>-T6-T11+T13</f>
        <v>-508.38183001038828</v>
      </c>
      <c r="U19" s="29"/>
      <c r="V19" s="29"/>
      <c r="W19" s="30">
        <f>-W6-W11+W13</f>
        <v>-1155.7921940488695</v>
      </c>
      <c r="X19" s="29"/>
      <c r="Y19" s="29"/>
      <c r="Z19" s="30">
        <f>-Z6-Z11+Z13</f>
        <v>-1068.9549082260951</v>
      </c>
      <c r="AA19" s="29"/>
      <c r="AB19" s="29"/>
      <c r="AC19" s="30">
        <f>-AC6-AC11+AC13</f>
        <v>-844.60168135461799</v>
      </c>
      <c r="AD19" s="29"/>
      <c r="AE19" s="29"/>
      <c r="AF19" s="30">
        <f>-AF6-AF11+AF13</f>
        <v>-1287.222077953619</v>
      </c>
      <c r="AG19" s="29"/>
      <c r="AH19" s="29"/>
      <c r="AI19" s="30">
        <f>-AI6-AI11+AI13</f>
        <v>-1499.095050593784</v>
      </c>
      <c r="AJ19" s="29"/>
      <c r="AK19" s="29"/>
      <c r="AL19" s="30">
        <f>-AL6-AL11+AL13</f>
        <v>-1779.0553296490539</v>
      </c>
    </row>
    <row r="20" spans="1:38" s="31" customFormat="1" x14ac:dyDescent="0.2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25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25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25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25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2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25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25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25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2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25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25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25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25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25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25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25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2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25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25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2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2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2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2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2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25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25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25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384" s="31" customForma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384" s="3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384" s="2" customFormat="1" x14ac:dyDescent="0.2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  <c r="XFD78" s="1"/>
    </row>
    <row r="79" spans="1:16384" s="2" customFormat="1" x14ac:dyDescent="0.2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  <c r="XEU79" s="1"/>
      <c r="XEV79" s="1"/>
      <c r="XEW79" s="1"/>
      <c r="XEX79" s="1"/>
      <c r="XEY79" s="1"/>
      <c r="XEZ79" s="1"/>
      <c r="XFA79" s="1"/>
      <c r="XFB79" s="1"/>
      <c r="XFC79" s="1"/>
      <c r="XFD79" s="1"/>
    </row>
    <row r="80" spans="1:16384" s="2" customFormat="1" x14ac:dyDescent="0.2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  <c r="XFC80" s="1"/>
      <c r="XFD80" s="1"/>
    </row>
    <row r="81" spans="1:16384" s="2" customFormat="1" x14ac:dyDescent="0.2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  <c r="WSZ81" s="1"/>
      <c r="WTA81" s="1"/>
      <c r="WTB81" s="1"/>
      <c r="WTC81" s="1"/>
      <c r="WTD81" s="1"/>
      <c r="WTE81" s="1"/>
      <c r="WTF81" s="1"/>
      <c r="WTG81" s="1"/>
      <c r="WTH81" s="1"/>
      <c r="WTI81" s="1"/>
      <c r="WTJ81" s="1"/>
      <c r="WTK81" s="1"/>
      <c r="WTL81" s="1"/>
      <c r="WTM81" s="1"/>
      <c r="WTN81" s="1"/>
      <c r="WTO81" s="1"/>
      <c r="WTP81" s="1"/>
      <c r="WTQ81" s="1"/>
      <c r="WTR81" s="1"/>
      <c r="WTS81" s="1"/>
      <c r="WTT81" s="1"/>
      <c r="WTU81" s="1"/>
      <c r="WTV81" s="1"/>
      <c r="WTW81" s="1"/>
      <c r="WTX81" s="1"/>
      <c r="WTY81" s="1"/>
      <c r="WTZ81" s="1"/>
      <c r="WUA81" s="1"/>
      <c r="WUB81" s="1"/>
      <c r="WUC81" s="1"/>
      <c r="WUD81" s="1"/>
      <c r="WUE81" s="1"/>
      <c r="WUF81" s="1"/>
      <c r="WUG81" s="1"/>
      <c r="WUH81" s="1"/>
      <c r="WUI81" s="1"/>
      <c r="WUJ81" s="1"/>
      <c r="WUK81" s="1"/>
      <c r="WUL81" s="1"/>
      <c r="WUM81" s="1"/>
      <c r="WUN81" s="1"/>
      <c r="WUO81" s="1"/>
      <c r="WUP81" s="1"/>
      <c r="WUQ81" s="1"/>
      <c r="WUR81" s="1"/>
      <c r="WUS81" s="1"/>
      <c r="WUT81" s="1"/>
      <c r="WUU81" s="1"/>
      <c r="WUV81" s="1"/>
      <c r="WUW81" s="1"/>
      <c r="WUX81" s="1"/>
      <c r="WUY81" s="1"/>
      <c r="WUZ81" s="1"/>
      <c r="WVA81" s="1"/>
      <c r="WVB81" s="1"/>
      <c r="WVC81" s="1"/>
      <c r="WVD81" s="1"/>
      <c r="WVE81" s="1"/>
      <c r="WVF81" s="1"/>
      <c r="WVG81" s="1"/>
      <c r="WVH81" s="1"/>
      <c r="WVI81" s="1"/>
      <c r="WVJ81" s="1"/>
      <c r="WVK81" s="1"/>
      <c r="WVL81" s="1"/>
      <c r="WVM81" s="1"/>
      <c r="WVN81" s="1"/>
      <c r="WVO81" s="1"/>
      <c r="WVP81" s="1"/>
      <c r="WVQ81" s="1"/>
      <c r="WVR81" s="1"/>
      <c r="WVS81" s="1"/>
      <c r="WVT81" s="1"/>
      <c r="WVU81" s="1"/>
      <c r="WVV81" s="1"/>
      <c r="WVW81" s="1"/>
      <c r="WVX81" s="1"/>
      <c r="WVY81" s="1"/>
      <c r="WVZ81" s="1"/>
      <c r="WWA81" s="1"/>
      <c r="WWB81" s="1"/>
      <c r="WWC81" s="1"/>
      <c r="WWD81" s="1"/>
      <c r="WWE81" s="1"/>
      <c r="WWF81" s="1"/>
      <c r="WWG81" s="1"/>
      <c r="WWH81" s="1"/>
      <c r="WWI81" s="1"/>
      <c r="WWJ81" s="1"/>
      <c r="WWK81" s="1"/>
      <c r="WWL81" s="1"/>
      <c r="WWM81" s="1"/>
      <c r="WWN81" s="1"/>
      <c r="WWO81" s="1"/>
      <c r="WWP81" s="1"/>
      <c r="WWQ81" s="1"/>
      <c r="WWR81" s="1"/>
      <c r="WWS81" s="1"/>
      <c r="WWT81" s="1"/>
      <c r="WWU81" s="1"/>
      <c r="WWV81" s="1"/>
      <c r="WWW81" s="1"/>
      <c r="WWX81" s="1"/>
      <c r="WWY81" s="1"/>
      <c r="WWZ81" s="1"/>
      <c r="WXA81" s="1"/>
      <c r="WXB81" s="1"/>
      <c r="WXC81" s="1"/>
      <c r="WXD81" s="1"/>
      <c r="WXE81" s="1"/>
      <c r="WXF81" s="1"/>
      <c r="WXG81" s="1"/>
      <c r="WXH81" s="1"/>
      <c r="WXI81" s="1"/>
      <c r="WXJ81" s="1"/>
      <c r="WXK81" s="1"/>
      <c r="WXL81" s="1"/>
      <c r="WXM81" s="1"/>
      <c r="WXN81" s="1"/>
      <c r="WXO81" s="1"/>
      <c r="WXP81" s="1"/>
      <c r="WXQ81" s="1"/>
      <c r="WXR81" s="1"/>
      <c r="WXS81" s="1"/>
      <c r="WXT81" s="1"/>
      <c r="WXU81" s="1"/>
      <c r="WXV81" s="1"/>
      <c r="WXW81" s="1"/>
      <c r="WXX81" s="1"/>
      <c r="WXY81" s="1"/>
      <c r="WXZ81" s="1"/>
      <c r="WYA81" s="1"/>
      <c r="WYB81" s="1"/>
      <c r="WYC81" s="1"/>
      <c r="WYD81" s="1"/>
      <c r="WYE81" s="1"/>
      <c r="WYF81" s="1"/>
      <c r="WYG81" s="1"/>
      <c r="WYH81" s="1"/>
      <c r="WYI81" s="1"/>
      <c r="WYJ81" s="1"/>
      <c r="WYK81" s="1"/>
      <c r="WYL81" s="1"/>
      <c r="WYM81" s="1"/>
      <c r="WYN81" s="1"/>
      <c r="WYO81" s="1"/>
      <c r="WYP81" s="1"/>
      <c r="WYQ81" s="1"/>
      <c r="WYR81" s="1"/>
      <c r="WYS81" s="1"/>
      <c r="WYT81" s="1"/>
      <c r="WYU81" s="1"/>
      <c r="WYV81" s="1"/>
      <c r="WYW81" s="1"/>
      <c r="WYX81" s="1"/>
      <c r="WYY81" s="1"/>
      <c r="WYZ81" s="1"/>
      <c r="WZA81" s="1"/>
      <c r="WZB81" s="1"/>
      <c r="WZC81" s="1"/>
      <c r="WZD81" s="1"/>
      <c r="WZE81" s="1"/>
      <c r="WZF81" s="1"/>
      <c r="WZG81" s="1"/>
      <c r="WZH81" s="1"/>
      <c r="WZI81" s="1"/>
      <c r="WZJ81" s="1"/>
      <c r="WZK81" s="1"/>
      <c r="WZL81" s="1"/>
      <c r="WZM81" s="1"/>
      <c r="WZN81" s="1"/>
      <c r="WZO81" s="1"/>
      <c r="WZP81" s="1"/>
      <c r="WZQ81" s="1"/>
      <c r="WZR81" s="1"/>
      <c r="WZS81" s="1"/>
      <c r="WZT81" s="1"/>
      <c r="WZU81" s="1"/>
      <c r="WZV81" s="1"/>
      <c r="WZW81" s="1"/>
      <c r="WZX81" s="1"/>
      <c r="WZY81" s="1"/>
      <c r="WZZ81" s="1"/>
      <c r="XAA81" s="1"/>
      <c r="XAB81" s="1"/>
      <c r="XAC81" s="1"/>
      <c r="XAD81" s="1"/>
      <c r="XAE81" s="1"/>
      <c r="XAF81" s="1"/>
      <c r="XAG81" s="1"/>
      <c r="XAH81" s="1"/>
      <c r="XAI81" s="1"/>
      <c r="XAJ81" s="1"/>
      <c r="XAK81" s="1"/>
      <c r="XAL81" s="1"/>
      <c r="XAM81" s="1"/>
      <c r="XAN81" s="1"/>
      <c r="XAO81" s="1"/>
      <c r="XAP81" s="1"/>
      <c r="XAQ81" s="1"/>
      <c r="XAR81" s="1"/>
      <c r="XAS81" s="1"/>
      <c r="XAT81" s="1"/>
      <c r="XAU81" s="1"/>
      <c r="XAV81" s="1"/>
      <c r="XAW81" s="1"/>
      <c r="XAX81" s="1"/>
      <c r="XAY81" s="1"/>
      <c r="XAZ81" s="1"/>
      <c r="XBA81" s="1"/>
      <c r="XBB81" s="1"/>
      <c r="XBC81" s="1"/>
      <c r="XBD81" s="1"/>
      <c r="XBE81" s="1"/>
      <c r="XBF81" s="1"/>
      <c r="XBG81" s="1"/>
      <c r="XBH81" s="1"/>
      <c r="XBI81" s="1"/>
      <c r="XBJ81" s="1"/>
      <c r="XBK81" s="1"/>
      <c r="XBL81" s="1"/>
      <c r="XBM81" s="1"/>
      <c r="XBN81" s="1"/>
      <c r="XBO81" s="1"/>
      <c r="XBP81" s="1"/>
      <c r="XBQ81" s="1"/>
      <c r="XBR81" s="1"/>
      <c r="XBS81" s="1"/>
      <c r="XBT81" s="1"/>
      <c r="XBU81" s="1"/>
      <c r="XBV81" s="1"/>
      <c r="XBW81" s="1"/>
      <c r="XBX81" s="1"/>
      <c r="XBY81" s="1"/>
      <c r="XBZ81" s="1"/>
      <c r="XCA81" s="1"/>
      <c r="XCB81" s="1"/>
      <c r="XCC81" s="1"/>
      <c r="XCD81" s="1"/>
      <c r="XCE81" s="1"/>
      <c r="XCF81" s="1"/>
      <c r="XCG81" s="1"/>
      <c r="XCH81" s="1"/>
      <c r="XCI81" s="1"/>
      <c r="XCJ81" s="1"/>
      <c r="XCK81" s="1"/>
      <c r="XCL81" s="1"/>
      <c r="XCM81" s="1"/>
      <c r="XCN81" s="1"/>
      <c r="XCO81" s="1"/>
      <c r="XCP81" s="1"/>
      <c r="XCQ81" s="1"/>
      <c r="XCR81" s="1"/>
      <c r="XCS81" s="1"/>
      <c r="XCT81" s="1"/>
      <c r="XCU81" s="1"/>
      <c r="XCV81" s="1"/>
      <c r="XCW81" s="1"/>
      <c r="XCX81" s="1"/>
      <c r="XCY81" s="1"/>
      <c r="XCZ81" s="1"/>
      <c r="XDA81" s="1"/>
      <c r="XDB81" s="1"/>
      <c r="XDC81" s="1"/>
      <c r="XDD81" s="1"/>
      <c r="XDE81" s="1"/>
      <c r="XDF81" s="1"/>
      <c r="XDG81" s="1"/>
      <c r="XDH81" s="1"/>
      <c r="XDI81" s="1"/>
      <c r="XDJ81" s="1"/>
      <c r="XDK81" s="1"/>
      <c r="XDL81" s="1"/>
      <c r="XDM81" s="1"/>
      <c r="XDN81" s="1"/>
      <c r="XDO81" s="1"/>
      <c r="XDP81" s="1"/>
      <c r="XDQ81" s="1"/>
      <c r="XDR81" s="1"/>
      <c r="XDS81" s="1"/>
      <c r="XDT81" s="1"/>
      <c r="XDU81" s="1"/>
      <c r="XDV81" s="1"/>
      <c r="XDW81" s="1"/>
      <c r="XDX81" s="1"/>
      <c r="XDY81" s="1"/>
      <c r="XDZ81" s="1"/>
      <c r="XEA81" s="1"/>
      <c r="XEB81" s="1"/>
      <c r="XEC81" s="1"/>
      <c r="XED81" s="1"/>
      <c r="XEE81" s="1"/>
      <c r="XEF81" s="1"/>
      <c r="XEG81" s="1"/>
      <c r="XEH81" s="1"/>
      <c r="XEI81" s="1"/>
      <c r="XEJ81" s="1"/>
      <c r="XEK81" s="1"/>
      <c r="XEL81" s="1"/>
      <c r="XEM81" s="1"/>
      <c r="XEN81" s="1"/>
      <c r="XEO81" s="1"/>
      <c r="XEP81" s="1"/>
      <c r="XEQ81" s="1"/>
      <c r="XER81" s="1"/>
      <c r="XES81" s="1"/>
      <c r="XET81" s="1"/>
      <c r="XEU81" s="1"/>
      <c r="XEV81" s="1"/>
      <c r="XEW81" s="1"/>
      <c r="XEX81" s="1"/>
      <c r="XEY81" s="1"/>
      <c r="XEZ81" s="1"/>
      <c r="XFA81" s="1"/>
      <c r="XFB81" s="1"/>
      <c r="XFC81" s="1"/>
      <c r="XFD81" s="1"/>
    </row>
    <row r="82" spans="1:16384" s="2" customFormat="1" x14ac:dyDescent="0.2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  <c r="XEU82" s="1"/>
      <c r="XEV82" s="1"/>
      <c r="XEW82" s="1"/>
      <c r="XEX82" s="1"/>
      <c r="XEY82" s="1"/>
      <c r="XEZ82" s="1"/>
      <c r="XFA82" s="1"/>
      <c r="XFB82" s="1"/>
      <c r="XFC82" s="1"/>
      <c r="XFD82" s="1"/>
    </row>
    <row r="83" spans="1:16384" s="2" customFormat="1" x14ac:dyDescent="0.2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  <c r="XEU83" s="1"/>
      <c r="XEV83" s="1"/>
      <c r="XEW83" s="1"/>
      <c r="XEX83" s="1"/>
      <c r="XEY83" s="1"/>
      <c r="XEZ83" s="1"/>
      <c r="XFA83" s="1"/>
      <c r="XFB83" s="1"/>
      <c r="XFC83" s="1"/>
      <c r="XFD83" s="1"/>
    </row>
    <row r="84" spans="1:16384" s="2" customFormat="1" x14ac:dyDescent="0.2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  <c r="WVH84" s="1"/>
      <c r="WVI84" s="1"/>
      <c r="WVJ84" s="1"/>
      <c r="WVK84" s="1"/>
      <c r="WVL84" s="1"/>
      <c r="WVM84" s="1"/>
      <c r="WVN84" s="1"/>
      <c r="WVO84" s="1"/>
      <c r="WVP84" s="1"/>
      <c r="WVQ84" s="1"/>
      <c r="WVR84" s="1"/>
      <c r="WVS84" s="1"/>
      <c r="WVT84" s="1"/>
      <c r="WVU84" s="1"/>
      <c r="WVV84" s="1"/>
      <c r="WVW84" s="1"/>
      <c r="WVX84" s="1"/>
      <c r="WVY84" s="1"/>
      <c r="WVZ84" s="1"/>
      <c r="WWA84" s="1"/>
      <c r="WWB84" s="1"/>
      <c r="WWC84" s="1"/>
      <c r="WWD84" s="1"/>
      <c r="WWE84" s="1"/>
      <c r="WWF84" s="1"/>
      <c r="WWG84" s="1"/>
      <c r="WWH84" s="1"/>
      <c r="WWI84" s="1"/>
      <c r="WWJ84" s="1"/>
      <c r="WWK84" s="1"/>
      <c r="WWL84" s="1"/>
      <c r="WWM84" s="1"/>
      <c r="WWN84" s="1"/>
      <c r="WWO84" s="1"/>
      <c r="WWP84" s="1"/>
      <c r="WWQ84" s="1"/>
      <c r="WWR84" s="1"/>
      <c r="WWS84" s="1"/>
      <c r="WWT84" s="1"/>
      <c r="WWU84" s="1"/>
      <c r="WWV84" s="1"/>
      <c r="WWW84" s="1"/>
      <c r="WWX84" s="1"/>
      <c r="WWY84" s="1"/>
      <c r="WWZ84" s="1"/>
      <c r="WXA84" s="1"/>
      <c r="WXB84" s="1"/>
      <c r="WXC84" s="1"/>
      <c r="WXD84" s="1"/>
      <c r="WXE84" s="1"/>
      <c r="WXF84" s="1"/>
      <c r="WXG84" s="1"/>
      <c r="WXH84" s="1"/>
      <c r="WXI84" s="1"/>
      <c r="WXJ84" s="1"/>
      <c r="WXK84" s="1"/>
      <c r="WXL84" s="1"/>
      <c r="WXM84" s="1"/>
      <c r="WXN84" s="1"/>
      <c r="WXO84" s="1"/>
      <c r="WXP84" s="1"/>
      <c r="WXQ84" s="1"/>
      <c r="WXR84" s="1"/>
      <c r="WXS84" s="1"/>
      <c r="WXT84" s="1"/>
      <c r="WXU84" s="1"/>
      <c r="WXV84" s="1"/>
      <c r="WXW84" s="1"/>
      <c r="WXX84" s="1"/>
      <c r="WXY84" s="1"/>
      <c r="WXZ84" s="1"/>
      <c r="WYA84" s="1"/>
      <c r="WYB84" s="1"/>
      <c r="WYC84" s="1"/>
      <c r="WYD84" s="1"/>
      <c r="WYE84" s="1"/>
      <c r="WYF84" s="1"/>
      <c r="WYG84" s="1"/>
      <c r="WYH84" s="1"/>
      <c r="WYI84" s="1"/>
      <c r="WYJ84" s="1"/>
      <c r="WYK84" s="1"/>
      <c r="WYL84" s="1"/>
      <c r="WYM84" s="1"/>
      <c r="WYN84" s="1"/>
      <c r="WYO84" s="1"/>
      <c r="WYP84" s="1"/>
      <c r="WYQ84" s="1"/>
      <c r="WYR84" s="1"/>
      <c r="WYS84" s="1"/>
      <c r="WYT84" s="1"/>
      <c r="WYU84" s="1"/>
      <c r="WYV84" s="1"/>
      <c r="WYW84" s="1"/>
      <c r="WYX84" s="1"/>
      <c r="WYY84" s="1"/>
      <c r="WYZ84" s="1"/>
      <c r="WZA84" s="1"/>
      <c r="WZB84" s="1"/>
      <c r="WZC84" s="1"/>
      <c r="WZD84" s="1"/>
      <c r="WZE84" s="1"/>
      <c r="WZF84" s="1"/>
      <c r="WZG84" s="1"/>
      <c r="WZH84" s="1"/>
      <c r="WZI84" s="1"/>
      <c r="WZJ84" s="1"/>
      <c r="WZK84" s="1"/>
      <c r="WZL84" s="1"/>
      <c r="WZM84" s="1"/>
      <c r="WZN84" s="1"/>
      <c r="WZO84" s="1"/>
      <c r="WZP84" s="1"/>
      <c r="WZQ84" s="1"/>
      <c r="WZR84" s="1"/>
      <c r="WZS84" s="1"/>
      <c r="WZT84" s="1"/>
      <c r="WZU84" s="1"/>
      <c r="WZV84" s="1"/>
      <c r="WZW84" s="1"/>
      <c r="WZX84" s="1"/>
      <c r="WZY84" s="1"/>
      <c r="WZZ84" s="1"/>
      <c r="XAA84" s="1"/>
      <c r="XAB84" s="1"/>
      <c r="XAC84" s="1"/>
      <c r="XAD84" s="1"/>
      <c r="XAE84" s="1"/>
      <c r="XAF84" s="1"/>
      <c r="XAG84" s="1"/>
      <c r="XAH84" s="1"/>
      <c r="XAI84" s="1"/>
      <c r="XAJ84" s="1"/>
      <c r="XAK84" s="1"/>
      <c r="XAL84" s="1"/>
      <c r="XAM84" s="1"/>
      <c r="XAN84" s="1"/>
      <c r="XAO84" s="1"/>
      <c r="XAP84" s="1"/>
      <c r="XAQ84" s="1"/>
      <c r="XAR84" s="1"/>
      <c r="XAS84" s="1"/>
      <c r="XAT84" s="1"/>
      <c r="XAU84" s="1"/>
      <c r="XAV84" s="1"/>
      <c r="XAW84" s="1"/>
      <c r="XAX84" s="1"/>
      <c r="XAY84" s="1"/>
      <c r="XAZ84" s="1"/>
      <c r="XBA84" s="1"/>
      <c r="XBB84" s="1"/>
      <c r="XBC84" s="1"/>
      <c r="XBD84" s="1"/>
      <c r="XBE84" s="1"/>
      <c r="XBF84" s="1"/>
      <c r="XBG84" s="1"/>
      <c r="XBH84" s="1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  <c r="XET84" s="1"/>
      <c r="XEU84" s="1"/>
      <c r="XEV84" s="1"/>
      <c r="XEW84" s="1"/>
      <c r="XEX84" s="1"/>
      <c r="XEY84" s="1"/>
      <c r="XEZ84" s="1"/>
      <c r="XFA84" s="1"/>
      <c r="XFB84" s="1"/>
      <c r="XFC84" s="1"/>
      <c r="XFD84" s="1"/>
    </row>
    <row r="85" spans="1:16384" s="2" customFormat="1" x14ac:dyDescent="0.2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  <c r="XEU85" s="1"/>
      <c r="XEV85" s="1"/>
      <c r="XEW85" s="1"/>
      <c r="XEX85" s="1"/>
      <c r="XEY85" s="1"/>
      <c r="XEZ85" s="1"/>
      <c r="XFA85" s="1"/>
      <c r="XFB85" s="1"/>
      <c r="XFC85" s="1"/>
      <c r="XFD85" s="1"/>
    </row>
    <row r="86" spans="1:16384" s="2" customFormat="1" x14ac:dyDescent="0.2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  <c r="XEU86" s="1"/>
      <c r="XEV86" s="1"/>
      <c r="XEW86" s="1"/>
      <c r="XEX86" s="1"/>
      <c r="XEY86" s="1"/>
      <c r="XEZ86" s="1"/>
      <c r="XFA86" s="1"/>
      <c r="XFB86" s="1"/>
      <c r="XFC86" s="1"/>
      <c r="XFD86" s="1"/>
    </row>
    <row r="209" s="2" customFormat="1" x14ac:dyDescent="0.25"/>
    <row r="228" s="2" customFormat="1" x14ac:dyDescent="0.25"/>
  </sheetData>
  <conditionalFormatting sqref="C12">
    <cfRule type="duplicateValues" dxfId="431" priority="431" stopIfTrue="1"/>
    <cfRule type="duplicateValues" dxfId="430" priority="432" stopIfTrue="1"/>
  </conditionalFormatting>
  <conditionalFormatting sqref="D12">
    <cfRule type="duplicateValues" dxfId="429" priority="429" stopIfTrue="1"/>
    <cfRule type="duplicateValues" dxfId="428" priority="430" stopIfTrue="1"/>
  </conditionalFormatting>
  <conditionalFormatting sqref="E12">
    <cfRule type="duplicateValues" dxfId="427" priority="427" stopIfTrue="1"/>
    <cfRule type="duplicateValues" dxfId="426" priority="428" stopIfTrue="1"/>
  </conditionalFormatting>
  <conditionalFormatting sqref="C12">
    <cfRule type="duplicateValues" dxfId="425" priority="425" stopIfTrue="1"/>
    <cfRule type="duplicateValues" dxfId="424" priority="426" stopIfTrue="1"/>
  </conditionalFormatting>
  <conditionalFormatting sqref="D12">
    <cfRule type="duplicateValues" dxfId="423" priority="423" stopIfTrue="1"/>
    <cfRule type="duplicateValues" dxfId="422" priority="424" stopIfTrue="1"/>
  </conditionalFormatting>
  <conditionalFormatting sqref="E12">
    <cfRule type="duplicateValues" dxfId="421" priority="421" stopIfTrue="1"/>
    <cfRule type="duplicateValues" dxfId="420" priority="422" stopIfTrue="1"/>
  </conditionalFormatting>
  <conditionalFormatting sqref="F12">
    <cfRule type="duplicateValues" dxfId="275" priority="275" stopIfTrue="1"/>
    <cfRule type="duplicateValues" dxfId="274" priority="276" stopIfTrue="1"/>
  </conditionalFormatting>
  <conditionalFormatting sqref="G12">
    <cfRule type="duplicateValues" dxfId="273" priority="273" stopIfTrue="1"/>
    <cfRule type="duplicateValues" dxfId="272" priority="274" stopIfTrue="1"/>
  </conditionalFormatting>
  <conditionalFormatting sqref="H12">
    <cfRule type="duplicateValues" dxfId="271" priority="271" stopIfTrue="1"/>
    <cfRule type="duplicateValues" dxfId="270" priority="272" stopIfTrue="1"/>
  </conditionalFormatting>
  <conditionalFormatting sqref="F12">
    <cfRule type="duplicateValues" dxfId="269" priority="269" stopIfTrue="1"/>
    <cfRule type="duplicateValues" dxfId="268" priority="270" stopIfTrue="1"/>
  </conditionalFormatting>
  <conditionalFormatting sqref="G12">
    <cfRule type="duplicateValues" dxfId="267" priority="267" stopIfTrue="1"/>
    <cfRule type="duplicateValues" dxfId="266" priority="268" stopIfTrue="1"/>
  </conditionalFormatting>
  <conditionalFormatting sqref="H12">
    <cfRule type="duplicateValues" dxfId="265" priority="265" stopIfTrue="1"/>
    <cfRule type="duplicateValues" dxfId="264" priority="266" stopIfTrue="1"/>
  </conditionalFormatting>
  <conditionalFormatting sqref="I12">
    <cfRule type="duplicateValues" dxfId="263" priority="263" stopIfTrue="1"/>
    <cfRule type="duplicateValues" dxfId="262" priority="264" stopIfTrue="1"/>
  </conditionalFormatting>
  <conditionalFormatting sqref="J12">
    <cfRule type="duplicateValues" dxfId="261" priority="261" stopIfTrue="1"/>
    <cfRule type="duplicateValues" dxfId="260" priority="262" stopIfTrue="1"/>
  </conditionalFormatting>
  <conditionalFormatting sqref="K12">
    <cfRule type="duplicateValues" dxfId="259" priority="259" stopIfTrue="1"/>
    <cfRule type="duplicateValues" dxfId="258" priority="260" stopIfTrue="1"/>
  </conditionalFormatting>
  <conditionalFormatting sqref="I12">
    <cfRule type="duplicateValues" dxfId="257" priority="257" stopIfTrue="1"/>
    <cfRule type="duplicateValues" dxfId="256" priority="258" stopIfTrue="1"/>
  </conditionalFormatting>
  <conditionalFormatting sqref="J12">
    <cfRule type="duplicateValues" dxfId="255" priority="255" stopIfTrue="1"/>
    <cfRule type="duplicateValues" dxfId="254" priority="256" stopIfTrue="1"/>
  </conditionalFormatting>
  <conditionalFormatting sqref="K12">
    <cfRule type="duplicateValues" dxfId="253" priority="253" stopIfTrue="1"/>
    <cfRule type="duplicateValues" dxfId="252" priority="254" stopIfTrue="1"/>
  </conditionalFormatting>
  <conditionalFormatting sqref="L12">
    <cfRule type="duplicateValues" dxfId="251" priority="251" stopIfTrue="1"/>
    <cfRule type="duplicateValues" dxfId="250" priority="252" stopIfTrue="1"/>
  </conditionalFormatting>
  <conditionalFormatting sqref="M12">
    <cfRule type="duplicateValues" dxfId="249" priority="249" stopIfTrue="1"/>
    <cfRule type="duplicateValues" dxfId="248" priority="250" stopIfTrue="1"/>
  </conditionalFormatting>
  <conditionalFormatting sqref="N12">
    <cfRule type="duplicateValues" dxfId="247" priority="247" stopIfTrue="1"/>
    <cfRule type="duplicateValues" dxfId="246" priority="248" stopIfTrue="1"/>
  </conditionalFormatting>
  <conditionalFormatting sqref="L12">
    <cfRule type="duplicateValues" dxfId="245" priority="245" stopIfTrue="1"/>
    <cfRule type="duplicateValues" dxfId="244" priority="246" stopIfTrue="1"/>
  </conditionalFormatting>
  <conditionalFormatting sqref="M12">
    <cfRule type="duplicateValues" dxfId="243" priority="243" stopIfTrue="1"/>
    <cfRule type="duplicateValues" dxfId="242" priority="244" stopIfTrue="1"/>
  </conditionalFormatting>
  <conditionalFormatting sqref="N12">
    <cfRule type="duplicateValues" dxfId="241" priority="241" stopIfTrue="1"/>
    <cfRule type="duplicateValues" dxfId="240" priority="242" stopIfTrue="1"/>
  </conditionalFormatting>
  <conditionalFormatting sqref="O12">
    <cfRule type="duplicateValues" dxfId="239" priority="239" stopIfTrue="1"/>
    <cfRule type="duplicateValues" dxfId="238" priority="240" stopIfTrue="1"/>
  </conditionalFormatting>
  <conditionalFormatting sqref="P12">
    <cfRule type="duplicateValues" dxfId="237" priority="237" stopIfTrue="1"/>
    <cfRule type="duplicateValues" dxfId="236" priority="238" stopIfTrue="1"/>
  </conditionalFormatting>
  <conditionalFormatting sqref="Q12">
    <cfRule type="duplicateValues" dxfId="235" priority="235" stopIfTrue="1"/>
    <cfRule type="duplicateValues" dxfId="234" priority="236" stopIfTrue="1"/>
  </conditionalFormatting>
  <conditionalFormatting sqref="O12">
    <cfRule type="duplicateValues" dxfId="233" priority="233" stopIfTrue="1"/>
    <cfRule type="duplicateValues" dxfId="232" priority="234" stopIfTrue="1"/>
  </conditionalFormatting>
  <conditionalFormatting sqref="P12">
    <cfRule type="duplicateValues" dxfId="231" priority="231" stopIfTrue="1"/>
    <cfRule type="duplicateValues" dxfId="230" priority="232" stopIfTrue="1"/>
  </conditionalFormatting>
  <conditionalFormatting sqref="Q12">
    <cfRule type="duplicateValues" dxfId="229" priority="229" stopIfTrue="1"/>
    <cfRule type="duplicateValues" dxfId="228" priority="230" stopIfTrue="1"/>
  </conditionalFormatting>
  <conditionalFormatting sqref="R12">
    <cfRule type="duplicateValues" dxfId="227" priority="227" stopIfTrue="1"/>
    <cfRule type="duplicateValues" dxfId="226" priority="228" stopIfTrue="1"/>
  </conditionalFormatting>
  <conditionalFormatting sqref="S12">
    <cfRule type="duplicateValues" dxfId="225" priority="225" stopIfTrue="1"/>
    <cfRule type="duplicateValues" dxfId="224" priority="226" stopIfTrue="1"/>
  </conditionalFormatting>
  <conditionalFormatting sqref="T12">
    <cfRule type="duplicateValues" dxfId="223" priority="223" stopIfTrue="1"/>
    <cfRule type="duplicateValues" dxfId="222" priority="224" stopIfTrue="1"/>
  </conditionalFormatting>
  <conditionalFormatting sqref="R12">
    <cfRule type="duplicateValues" dxfId="221" priority="221" stopIfTrue="1"/>
    <cfRule type="duplicateValues" dxfId="220" priority="222" stopIfTrue="1"/>
  </conditionalFormatting>
  <conditionalFormatting sqref="S12">
    <cfRule type="duplicateValues" dxfId="219" priority="219" stopIfTrue="1"/>
    <cfRule type="duplicateValues" dxfId="218" priority="220" stopIfTrue="1"/>
  </conditionalFormatting>
  <conditionalFormatting sqref="T12">
    <cfRule type="duplicateValues" dxfId="217" priority="217" stopIfTrue="1"/>
    <cfRule type="duplicateValues" dxfId="216" priority="218" stopIfTrue="1"/>
  </conditionalFormatting>
  <conditionalFormatting sqref="U12">
    <cfRule type="duplicateValues" dxfId="215" priority="215" stopIfTrue="1"/>
    <cfRule type="duplicateValues" dxfId="214" priority="216" stopIfTrue="1"/>
  </conditionalFormatting>
  <conditionalFormatting sqref="V12">
    <cfRule type="duplicateValues" dxfId="213" priority="213" stopIfTrue="1"/>
    <cfRule type="duplicateValues" dxfId="212" priority="214" stopIfTrue="1"/>
  </conditionalFormatting>
  <conditionalFormatting sqref="W12">
    <cfRule type="duplicateValues" dxfId="211" priority="211" stopIfTrue="1"/>
    <cfRule type="duplicateValues" dxfId="210" priority="212" stopIfTrue="1"/>
  </conditionalFormatting>
  <conditionalFormatting sqref="U12">
    <cfRule type="duplicateValues" dxfId="209" priority="209" stopIfTrue="1"/>
    <cfRule type="duplicateValues" dxfId="208" priority="210" stopIfTrue="1"/>
  </conditionalFormatting>
  <conditionalFormatting sqref="V12">
    <cfRule type="duplicateValues" dxfId="207" priority="207" stopIfTrue="1"/>
    <cfRule type="duplicateValues" dxfId="206" priority="208" stopIfTrue="1"/>
  </conditionalFormatting>
  <conditionalFormatting sqref="W12">
    <cfRule type="duplicateValues" dxfId="205" priority="205" stopIfTrue="1"/>
    <cfRule type="duplicateValues" dxfId="204" priority="206" stopIfTrue="1"/>
  </conditionalFormatting>
  <conditionalFormatting sqref="X12">
    <cfRule type="duplicateValues" dxfId="203" priority="203" stopIfTrue="1"/>
    <cfRule type="duplicateValues" dxfId="202" priority="204" stopIfTrue="1"/>
  </conditionalFormatting>
  <conditionalFormatting sqref="Y12">
    <cfRule type="duplicateValues" dxfId="201" priority="201" stopIfTrue="1"/>
    <cfRule type="duplicateValues" dxfId="200" priority="202" stopIfTrue="1"/>
  </conditionalFormatting>
  <conditionalFormatting sqref="Z12">
    <cfRule type="duplicateValues" dxfId="199" priority="199" stopIfTrue="1"/>
    <cfRule type="duplicateValues" dxfId="198" priority="200" stopIfTrue="1"/>
  </conditionalFormatting>
  <conditionalFormatting sqref="X12">
    <cfRule type="duplicateValues" dxfId="197" priority="197" stopIfTrue="1"/>
    <cfRule type="duplicateValues" dxfId="196" priority="198" stopIfTrue="1"/>
  </conditionalFormatting>
  <conditionalFormatting sqref="Y12">
    <cfRule type="duplicateValues" dxfId="195" priority="195" stopIfTrue="1"/>
    <cfRule type="duplicateValues" dxfId="194" priority="196" stopIfTrue="1"/>
  </conditionalFormatting>
  <conditionalFormatting sqref="Z12">
    <cfRule type="duplicateValues" dxfId="193" priority="193" stopIfTrue="1"/>
    <cfRule type="duplicateValues" dxfId="192" priority="194" stopIfTrue="1"/>
  </conditionalFormatting>
  <conditionalFormatting sqref="AA12">
    <cfRule type="duplicateValues" dxfId="191" priority="191" stopIfTrue="1"/>
    <cfRule type="duplicateValues" dxfId="190" priority="192" stopIfTrue="1"/>
  </conditionalFormatting>
  <conditionalFormatting sqref="AB12">
    <cfRule type="duplicateValues" dxfId="189" priority="189" stopIfTrue="1"/>
    <cfRule type="duplicateValues" dxfId="188" priority="190" stopIfTrue="1"/>
  </conditionalFormatting>
  <conditionalFormatting sqref="AC12">
    <cfRule type="duplicateValues" dxfId="187" priority="187" stopIfTrue="1"/>
    <cfRule type="duplicateValues" dxfId="186" priority="188" stopIfTrue="1"/>
  </conditionalFormatting>
  <conditionalFormatting sqref="AA12">
    <cfRule type="duplicateValues" dxfId="185" priority="185" stopIfTrue="1"/>
    <cfRule type="duplicateValues" dxfId="184" priority="186" stopIfTrue="1"/>
  </conditionalFormatting>
  <conditionalFormatting sqref="AB12">
    <cfRule type="duplicateValues" dxfId="183" priority="183" stopIfTrue="1"/>
    <cfRule type="duplicateValues" dxfId="182" priority="184" stopIfTrue="1"/>
  </conditionalFormatting>
  <conditionalFormatting sqref="AC12">
    <cfRule type="duplicateValues" dxfId="181" priority="181" stopIfTrue="1"/>
    <cfRule type="duplicateValues" dxfId="180" priority="182" stopIfTrue="1"/>
  </conditionalFormatting>
  <conditionalFormatting sqref="AD12">
    <cfRule type="duplicateValues" dxfId="179" priority="179" stopIfTrue="1"/>
    <cfRule type="duplicateValues" dxfId="178" priority="180" stopIfTrue="1"/>
  </conditionalFormatting>
  <conditionalFormatting sqref="AE12">
    <cfRule type="duplicateValues" dxfId="177" priority="177" stopIfTrue="1"/>
    <cfRule type="duplicateValues" dxfId="176" priority="178" stopIfTrue="1"/>
  </conditionalFormatting>
  <conditionalFormatting sqref="AF12">
    <cfRule type="duplicateValues" dxfId="175" priority="175" stopIfTrue="1"/>
    <cfRule type="duplicateValues" dxfId="174" priority="176" stopIfTrue="1"/>
  </conditionalFormatting>
  <conditionalFormatting sqref="AD12">
    <cfRule type="duplicateValues" dxfId="173" priority="173" stopIfTrue="1"/>
    <cfRule type="duplicateValues" dxfId="172" priority="174" stopIfTrue="1"/>
  </conditionalFormatting>
  <conditionalFormatting sqref="AE12">
    <cfRule type="duplicateValues" dxfId="171" priority="171" stopIfTrue="1"/>
    <cfRule type="duplicateValues" dxfId="170" priority="172" stopIfTrue="1"/>
  </conditionalFormatting>
  <conditionalFormatting sqref="AF12">
    <cfRule type="duplicateValues" dxfId="169" priority="169" stopIfTrue="1"/>
    <cfRule type="duplicateValues" dxfId="168" priority="170" stopIfTrue="1"/>
  </conditionalFormatting>
  <conditionalFormatting sqref="AG12">
    <cfRule type="duplicateValues" dxfId="167" priority="167" stopIfTrue="1"/>
    <cfRule type="duplicateValues" dxfId="166" priority="168" stopIfTrue="1"/>
  </conditionalFormatting>
  <conditionalFormatting sqref="AH12">
    <cfRule type="duplicateValues" dxfId="165" priority="165" stopIfTrue="1"/>
    <cfRule type="duplicateValues" dxfId="164" priority="166" stopIfTrue="1"/>
  </conditionalFormatting>
  <conditionalFormatting sqref="AI12">
    <cfRule type="duplicateValues" dxfId="163" priority="163" stopIfTrue="1"/>
    <cfRule type="duplicateValues" dxfId="162" priority="164" stopIfTrue="1"/>
  </conditionalFormatting>
  <conditionalFormatting sqref="AG12">
    <cfRule type="duplicateValues" dxfId="161" priority="161" stopIfTrue="1"/>
    <cfRule type="duplicateValues" dxfId="160" priority="162" stopIfTrue="1"/>
  </conditionalFormatting>
  <conditionalFormatting sqref="AH12">
    <cfRule type="duplicateValues" dxfId="159" priority="159" stopIfTrue="1"/>
    <cfRule type="duplicateValues" dxfId="158" priority="160" stopIfTrue="1"/>
  </conditionalFormatting>
  <conditionalFormatting sqref="AI12">
    <cfRule type="duplicateValues" dxfId="157" priority="157" stopIfTrue="1"/>
    <cfRule type="duplicateValues" dxfId="156" priority="158" stopIfTrue="1"/>
  </conditionalFormatting>
  <conditionalFormatting sqref="AJ12">
    <cfRule type="duplicateValues" dxfId="155" priority="155" stopIfTrue="1"/>
    <cfRule type="duplicateValues" dxfId="154" priority="156" stopIfTrue="1"/>
  </conditionalFormatting>
  <conditionalFormatting sqref="AK12">
    <cfRule type="duplicateValues" dxfId="153" priority="153" stopIfTrue="1"/>
    <cfRule type="duplicateValues" dxfId="152" priority="154" stopIfTrue="1"/>
  </conditionalFormatting>
  <conditionalFormatting sqref="AL12">
    <cfRule type="duplicateValues" dxfId="151" priority="151" stopIfTrue="1"/>
    <cfRule type="duplicateValues" dxfId="150" priority="152" stopIfTrue="1"/>
  </conditionalFormatting>
  <conditionalFormatting sqref="AJ12">
    <cfRule type="duplicateValues" dxfId="149" priority="149" stopIfTrue="1"/>
    <cfRule type="duplicateValues" dxfId="148" priority="150" stopIfTrue="1"/>
  </conditionalFormatting>
  <conditionalFormatting sqref="AK12">
    <cfRule type="duplicateValues" dxfId="147" priority="147" stopIfTrue="1"/>
    <cfRule type="duplicateValues" dxfId="146" priority="148" stopIfTrue="1"/>
  </conditionalFormatting>
  <conditionalFormatting sqref="AL12">
    <cfRule type="duplicateValues" dxfId="145" priority="145" stopIfTrue="1"/>
    <cfRule type="duplicateValues" dxfId="144" priority="146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2019-08-14T15:07:04Z</dcterms:created>
  <dcterms:modified xsi:type="dcterms:W3CDTF">2019-08-14T15:07:39Z</dcterms:modified>
</cp:coreProperties>
</file>